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viu\Desktop\files for Johannes Black NATURE\"/>
    </mc:Choice>
  </mc:AlternateContent>
  <xr:revisionPtr revIDLastSave="0" documentId="13_ncr:1_{02B3C450-B44F-4051-A6A3-480AD102B3DB}" xr6:coauthVersionLast="36" xr6:coauthVersionMax="36" xr10:uidLastSave="{00000000-0000-0000-0000-000000000000}"/>
  <bookViews>
    <workbookView xWindow="0" yWindow="0" windowWidth="28800" windowHeight="12105" xr2:uid="{9E864419-867F-4427-9752-1F852D98F4E1}"/>
  </bookViews>
  <sheets>
    <sheet name="Figure 1" sheetId="8" r:id="rId1"/>
    <sheet name="Figure 2" sheetId="9" r:id="rId2"/>
    <sheet name="Figure 3" sheetId="10" r:id="rId3"/>
    <sheet name="Figure 4" sheetId="3" r:id="rId4"/>
    <sheet name="Figure 5" sheetId="5" r:id="rId5"/>
    <sheet name="Extended Data Figure 1" sheetId="11" r:id="rId6"/>
    <sheet name="Extended Data Figure 2" sheetId="12" r:id="rId7"/>
    <sheet name="Extended Data Figure 3" sheetId="13" r:id="rId8"/>
    <sheet name="Extended Data Figure 4" sheetId="31" r:id="rId9"/>
    <sheet name="Extended Data Figure 5" sheetId="20" r:id="rId10"/>
    <sheet name="Extended Data Figure 6" sheetId="7" r:id="rId11"/>
    <sheet name="Extended Data Figure 7" sheetId="27" r:id="rId12"/>
    <sheet name="Extended Data Figure 8" sheetId="4" r:id="rId13"/>
    <sheet name="Extended Data Figure 9" sheetId="2" r:id="rId14"/>
    <sheet name="Extended Data Figure 10" sheetId="35" r:id="rId15"/>
    <sheet name="Extended Data Figure 11" sheetId="32" r:id="rId16"/>
    <sheet name="Extended Data Figure 12" sheetId="33" r:id="rId17"/>
    <sheet name="Extended Data Figure 13" sheetId="34" r:id="rId18"/>
  </sheets>
  <externalReferences>
    <externalReference r:id="rId19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7" l="1"/>
  <c r="D26" i="27"/>
  <c r="E26" i="27"/>
  <c r="F26" i="27"/>
  <c r="G26" i="27"/>
  <c r="H26" i="27"/>
  <c r="I26" i="27"/>
  <c r="J26" i="27"/>
  <c r="K26" i="27"/>
  <c r="L26" i="27"/>
  <c r="M26" i="27"/>
  <c r="N26" i="27"/>
  <c r="O26" i="27"/>
  <c r="P26" i="27"/>
  <c r="Q26" i="27"/>
  <c r="B26" i="27"/>
  <c r="C18" i="27"/>
  <c r="D18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Q18" i="27"/>
  <c r="B18" i="27"/>
  <c r="C10" i="27"/>
  <c r="D10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Q10" i="27"/>
  <c r="B10" i="27"/>
  <c r="F235" i="9" l="1"/>
  <c r="C42" i="35" l="1"/>
  <c r="D42" i="35"/>
  <c r="C43" i="35"/>
  <c r="D43" i="35"/>
  <c r="C60" i="35"/>
  <c r="D60" i="35"/>
  <c r="C61" i="35"/>
  <c r="D61" i="35"/>
  <c r="C79" i="35"/>
  <c r="D79" i="35"/>
  <c r="C80" i="35"/>
  <c r="D80" i="35"/>
  <c r="C98" i="35"/>
  <c r="D98" i="35"/>
  <c r="C99" i="35"/>
  <c r="D99" i="35"/>
  <c r="C134" i="35"/>
  <c r="D134" i="35"/>
  <c r="C135" i="35"/>
  <c r="D135" i="35"/>
  <c r="C153" i="35"/>
  <c r="D153" i="35"/>
  <c r="C154" i="35"/>
  <c r="D154" i="35"/>
  <c r="C172" i="35"/>
  <c r="D172" i="35"/>
  <c r="C173" i="35"/>
  <c r="D173" i="35"/>
  <c r="C15" i="2"/>
  <c r="D15" i="2"/>
  <c r="E15" i="2"/>
  <c r="C16" i="2"/>
  <c r="D16" i="2"/>
  <c r="E16" i="2"/>
  <c r="C35" i="2"/>
  <c r="D35" i="2"/>
  <c r="E35" i="2"/>
  <c r="C36" i="2"/>
  <c r="D36" i="2"/>
  <c r="E36" i="2"/>
  <c r="C55" i="2"/>
  <c r="D55" i="2"/>
  <c r="E55" i="2"/>
  <c r="C56" i="2"/>
  <c r="D56" i="2"/>
  <c r="E56" i="2"/>
  <c r="C75" i="2"/>
  <c r="D75" i="2"/>
  <c r="E75" i="2"/>
  <c r="C76" i="2"/>
  <c r="D76" i="2"/>
  <c r="E76" i="2"/>
  <c r="B167" i="34"/>
  <c r="C167" i="34"/>
  <c r="D167" i="34"/>
  <c r="B168" i="34"/>
  <c r="C168" i="34"/>
  <c r="D168" i="34"/>
  <c r="B194" i="34"/>
  <c r="C194" i="34"/>
  <c r="D194" i="34"/>
  <c r="B195" i="34"/>
  <c r="C195" i="34"/>
  <c r="D195" i="34"/>
  <c r="B221" i="34"/>
  <c r="C221" i="34"/>
  <c r="D221" i="34"/>
  <c r="B222" i="34"/>
  <c r="C222" i="34"/>
  <c r="D222" i="34"/>
  <c r="E106" i="34"/>
  <c r="D106" i="34"/>
  <c r="C106" i="34"/>
  <c r="E105" i="34"/>
  <c r="D105" i="34"/>
  <c r="C105" i="34"/>
  <c r="E80" i="34"/>
  <c r="D80" i="34"/>
  <c r="C80" i="34"/>
  <c r="E79" i="34"/>
  <c r="D79" i="34"/>
  <c r="C79" i="34"/>
  <c r="J118" i="33"/>
  <c r="I118" i="33"/>
  <c r="H118" i="33"/>
  <c r="G118" i="33"/>
  <c r="F118" i="33"/>
  <c r="E118" i="33"/>
  <c r="D118" i="33"/>
  <c r="C118" i="33"/>
  <c r="B118" i="33"/>
  <c r="J117" i="33"/>
  <c r="I117" i="33"/>
  <c r="H117" i="33"/>
  <c r="G117" i="33"/>
  <c r="F117" i="33"/>
  <c r="E117" i="33"/>
  <c r="D117" i="33"/>
  <c r="C117" i="33"/>
  <c r="B117" i="33"/>
  <c r="J93" i="33"/>
  <c r="I93" i="33"/>
  <c r="H93" i="33"/>
  <c r="G93" i="33"/>
  <c r="F93" i="33"/>
  <c r="E93" i="33"/>
  <c r="D93" i="33"/>
  <c r="C93" i="33"/>
  <c r="B93" i="33"/>
  <c r="J92" i="33"/>
  <c r="I92" i="33"/>
  <c r="H92" i="33"/>
  <c r="G92" i="33"/>
  <c r="F92" i="33"/>
  <c r="E92" i="33"/>
  <c r="D92" i="33"/>
  <c r="C92" i="33"/>
  <c r="B92" i="33"/>
  <c r="E75" i="33"/>
  <c r="D75" i="33"/>
  <c r="C75" i="33"/>
  <c r="E74" i="33"/>
  <c r="D74" i="33"/>
  <c r="C74" i="33"/>
  <c r="E56" i="33"/>
  <c r="D56" i="33"/>
  <c r="C56" i="33"/>
  <c r="E55" i="33"/>
  <c r="D55" i="33"/>
  <c r="C55" i="33"/>
  <c r="E35" i="33"/>
  <c r="D35" i="33"/>
  <c r="C35" i="33"/>
  <c r="E34" i="33"/>
  <c r="D34" i="33"/>
  <c r="C34" i="33"/>
  <c r="E14" i="33"/>
  <c r="D14" i="33"/>
  <c r="C14" i="33"/>
  <c r="E13" i="33"/>
  <c r="D13" i="33"/>
  <c r="C13" i="33"/>
  <c r="C133" i="32"/>
  <c r="D133" i="32"/>
  <c r="E133" i="32"/>
  <c r="C134" i="32"/>
  <c r="D134" i="32"/>
  <c r="E134" i="32"/>
  <c r="C152" i="32"/>
  <c r="D152" i="32"/>
  <c r="E152" i="32"/>
  <c r="C153" i="32"/>
  <c r="D153" i="32"/>
  <c r="E153" i="32"/>
  <c r="C113" i="32"/>
  <c r="D113" i="32"/>
  <c r="E113" i="32"/>
  <c r="C114" i="32"/>
  <c r="D114" i="32"/>
  <c r="E114" i="32"/>
  <c r="C54" i="32"/>
  <c r="D54" i="32"/>
  <c r="E54" i="32"/>
  <c r="C55" i="32"/>
  <c r="D55" i="32"/>
  <c r="E55" i="32"/>
  <c r="C73" i="32"/>
  <c r="D73" i="32"/>
  <c r="E73" i="32"/>
  <c r="C74" i="32"/>
  <c r="D74" i="32"/>
  <c r="E74" i="32"/>
  <c r="C34" i="32"/>
  <c r="D34" i="32"/>
  <c r="E34" i="32"/>
  <c r="C35" i="32"/>
  <c r="D35" i="32"/>
  <c r="E35" i="32"/>
  <c r="C14" i="32"/>
  <c r="D14" i="32"/>
  <c r="E14" i="32"/>
  <c r="C15" i="32"/>
  <c r="D15" i="32"/>
  <c r="E15" i="32"/>
  <c r="C93" i="32"/>
  <c r="D93" i="32"/>
  <c r="E93" i="32"/>
  <c r="C94" i="32"/>
  <c r="D94" i="32"/>
  <c r="E94" i="32"/>
  <c r="G214" i="5"/>
  <c r="F214" i="5"/>
  <c r="E214" i="5"/>
  <c r="D214" i="5"/>
  <c r="C214" i="5"/>
  <c r="B214" i="5"/>
  <c r="G213" i="5"/>
  <c r="F213" i="5"/>
  <c r="E213" i="5"/>
  <c r="D213" i="5"/>
  <c r="C213" i="5"/>
  <c r="B213" i="5"/>
  <c r="G202" i="3"/>
  <c r="F202" i="3"/>
  <c r="E202" i="3"/>
  <c r="D202" i="3"/>
  <c r="C202" i="3"/>
  <c r="B202" i="3"/>
  <c r="G201" i="3"/>
  <c r="F201" i="3"/>
  <c r="E201" i="3"/>
  <c r="D201" i="3"/>
  <c r="C201" i="3"/>
  <c r="B201" i="3"/>
  <c r="C168" i="3"/>
  <c r="D168" i="3"/>
  <c r="E168" i="3"/>
  <c r="F168" i="3"/>
  <c r="G168" i="3"/>
  <c r="B168" i="3"/>
  <c r="C167" i="3"/>
  <c r="D167" i="3"/>
  <c r="E167" i="3"/>
  <c r="F167" i="3"/>
  <c r="G167" i="3"/>
  <c r="B167" i="3"/>
  <c r="BC81" i="8"/>
  <c r="BB81" i="8"/>
  <c r="BC80" i="8"/>
  <c r="BB80" i="8"/>
  <c r="AI29" i="8"/>
  <c r="AH29" i="8"/>
  <c r="AI28" i="8"/>
  <c r="AH28" i="8"/>
  <c r="M140" i="8"/>
  <c r="N140" i="8"/>
  <c r="L140" i="8"/>
  <c r="M139" i="8"/>
  <c r="N139" i="8"/>
  <c r="L139" i="8"/>
  <c r="BC16" i="11" l="1"/>
  <c r="BB16" i="11"/>
  <c r="BC15" i="11"/>
  <c r="BB15" i="11"/>
  <c r="AU14" i="11"/>
  <c r="AT14" i="11"/>
  <c r="AU13" i="11"/>
  <c r="AT13" i="11"/>
  <c r="AM11" i="11"/>
  <c r="AL11" i="11"/>
  <c r="AM10" i="11"/>
  <c r="AL10" i="11"/>
  <c r="D445" i="12" l="1"/>
  <c r="C445" i="12"/>
  <c r="D444" i="12"/>
  <c r="C444" i="12"/>
  <c r="K21" i="5" l="1"/>
  <c r="D381" i="9"/>
  <c r="D382" i="9"/>
  <c r="D222" i="20" l="1"/>
  <c r="C222" i="20"/>
  <c r="D221" i="20"/>
  <c r="C221" i="20"/>
  <c r="D207" i="20"/>
  <c r="C207" i="20"/>
  <c r="D206" i="20"/>
  <c r="C206" i="20"/>
  <c r="D192" i="20"/>
  <c r="C192" i="20"/>
  <c r="D191" i="20"/>
  <c r="C191" i="20"/>
  <c r="D176" i="20"/>
  <c r="C176" i="20"/>
  <c r="D175" i="20"/>
  <c r="C175" i="20"/>
  <c r="D159" i="20"/>
  <c r="C159" i="20"/>
  <c r="D158" i="20"/>
  <c r="C158" i="20"/>
  <c r="D143" i="20"/>
  <c r="C143" i="20"/>
  <c r="D142" i="20"/>
  <c r="C142" i="20"/>
  <c r="D126" i="20"/>
  <c r="C126" i="20"/>
  <c r="D125" i="20"/>
  <c r="C125" i="20"/>
  <c r="D110" i="20"/>
  <c r="C110" i="20"/>
  <c r="D109" i="20"/>
  <c r="C109" i="20"/>
  <c r="D95" i="20"/>
  <c r="C95" i="20"/>
  <c r="D94" i="20"/>
  <c r="C94" i="20"/>
  <c r="D80" i="20"/>
  <c r="C80" i="20"/>
  <c r="D79" i="20"/>
  <c r="C79" i="20"/>
  <c r="D65" i="20"/>
  <c r="C65" i="20"/>
  <c r="D64" i="20"/>
  <c r="C64" i="20"/>
  <c r="C14" i="20"/>
  <c r="D14" i="20"/>
  <c r="C15" i="20"/>
  <c r="D15" i="20"/>
  <c r="C31" i="20"/>
  <c r="D31" i="20"/>
  <c r="C32" i="20"/>
  <c r="D32" i="20"/>
  <c r="C47" i="20"/>
  <c r="D47" i="20"/>
  <c r="C48" i="20"/>
  <c r="D48" i="20"/>
  <c r="E134" i="4" l="1"/>
  <c r="D134" i="4"/>
  <c r="C134" i="4"/>
  <c r="E133" i="4"/>
  <c r="D133" i="4"/>
  <c r="C133" i="4"/>
  <c r="D114" i="4"/>
  <c r="E114" i="4"/>
  <c r="C114" i="4"/>
  <c r="D113" i="4"/>
  <c r="E113" i="4"/>
  <c r="C113" i="4"/>
  <c r="C93" i="4"/>
  <c r="D93" i="4"/>
  <c r="E93" i="4"/>
  <c r="C94" i="4"/>
  <c r="D94" i="4"/>
  <c r="E94" i="4"/>
  <c r="E147" i="7"/>
  <c r="F147" i="7"/>
  <c r="G147" i="7"/>
  <c r="D147" i="7"/>
  <c r="E146" i="7"/>
  <c r="F146" i="7"/>
  <c r="G146" i="7"/>
  <c r="D146" i="7"/>
  <c r="E122" i="7"/>
  <c r="F122" i="7"/>
  <c r="G122" i="7"/>
  <c r="D122" i="7"/>
  <c r="E121" i="7"/>
  <c r="F121" i="7"/>
  <c r="G121" i="7"/>
  <c r="D121" i="7"/>
  <c r="C96" i="13"/>
  <c r="B96" i="13"/>
  <c r="C95" i="13"/>
  <c r="B95" i="13"/>
  <c r="B61" i="27" l="1"/>
  <c r="C61" i="27"/>
  <c r="B62" i="27"/>
  <c r="C62" i="27"/>
  <c r="B75" i="27"/>
  <c r="C75" i="27"/>
  <c r="B76" i="27"/>
  <c r="C76" i="27"/>
  <c r="B94" i="27"/>
  <c r="C94" i="27"/>
  <c r="D94" i="27"/>
  <c r="E94" i="27"/>
  <c r="B95" i="27"/>
  <c r="C95" i="27"/>
  <c r="D95" i="27"/>
  <c r="E95" i="27"/>
  <c r="B127" i="27"/>
  <c r="C127" i="27"/>
  <c r="D127" i="27"/>
  <c r="E127" i="27"/>
  <c r="B128" i="27"/>
  <c r="C128" i="27"/>
  <c r="D128" i="27"/>
  <c r="E128" i="27"/>
  <c r="Q25" i="27" l="1"/>
  <c r="P25" i="27"/>
  <c r="O25" i="27"/>
  <c r="N25" i="27"/>
  <c r="M25" i="27"/>
  <c r="L25" i="27"/>
  <c r="K25" i="27"/>
  <c r="J25" i="27"/>
  <c r="I25" i="27"/>
  <c r="H25" i="27"/>
  <c r="G25" i="27"/>
  <c r="F25" i="27"/>
  <c r="E25" i="27"/>
  <c r="D25" i="27"/>
  <c r="C25" i="27"/>
  <c r="B25" i="27"/>
  <c r="Q17" i="27"/>
  <c r="P17" i="27"/>
  <c r="O17" i="27"/>
  <c r="N17" i="27"/>
  <c r="M17" i="27"/>
  <c r="L17" i="27"/>
  <c r="K17" i="27"/>
  <c r="J17" i="27"/>
  <c r="I17" i="27"/>
  <c r="H17" i="27"/>
  <c r="G17" i="27"/>
  <c r="F17" i="27"/>
  <c r="E17" i="27"/>
  <c r="D17" i="27"/>
  <c r="C17" i="27"/>
  <c r="B17" i="27"/>
  <c r="Q9" i="27"/>
  <c r="P9" i="27"/>
  <c r="O9" i="27"/>
  <c r="N9" i="27"/>
  <c r="M9" i="27"/>
  <c r="L9" i="27"/>
  <c r="K9" i="27"/>
  <c r="J9" i="27"/>
  <c r="I9" i="27"/>
  <c r="H9" i="27"/>
  <c r="G9" i="27"/>
  <c r="F9" i="27"/>
  <c r="E9" i="27"/>
  <c r="D9" i="27"/>
  <c r="C9" i="27"/>
  <c r="B9" i="27"/>
  <c r="V9" i="27" l="1"/>
  <c r="V25" i="27"/>
  <c r="V17" i="27"/>
  <c r="X184" i="8"/>
  <c r="Y184" i="8"/>
  <c r="W184" i="8"/>
  <c r="X183" i="8"/>
  <c r="Y183" i="8"/>
  <c r="W183" i="8"/>
  <c r="AP15" i="8" l="1"/>
  <c r="AQ15" i="8"/>
  <c r="AR15" i="8"/>
  <c r="AO15" i="8"/>
  <c r="AP14" i="8"/>
  <c r="AQ14" i="8"/>
  <c r="AR14" i="8"/>
  <c r="AO14" i="8"/>
  <c r="C428" i="9" l="1"/>
  <c r="C429" i="9"/>
  <c r="C191" i="9"/>
  <c r="B191" i="9"/>
  <c r="C190" i="9"/>
  <c r="B190" i="9"/>
  <c r="C64" i="4"/>
  <c r="D64" i="4"/>
  <c r="E64" i="4"/>
  <c r="F64" i="4"/>
  <c r="G64" i="4"/>
  <c r="H64" i="4"/>
  <c r="B64" i="4"/>
  <c r="C63" i="4"/>
  <c r="D63" i="4"/>
  <c r="E63" i="4"/>
  <c r="F63" i="4"/>
  <c r="G63" i="4"/>
  <c r="H63" i="4"/>
  <c r="B63" i="4"/>
  <c r="C25" i="4"/>
  <c r="D25" i="4"/>
  <c r="E25" i="4"/>
  <c r="F25" i="4"/>
  <c r="G25" i="4"/>
  <c r="H25" i="4"/>
  <c r="B25" i="4"/>
  <c r="C24" i="4"/>
  <c r="D24" i="4"/>
  <c r="E24" i="4"/>
  <c r="F24" i="4"/>
  <c r="G24" i="4"/>
  <c r="H24" i="4"/>
  <c r="B24" i="4"/>
  <c r="D174" i="4"/>
  <c r="E174" i="4"/>
  <c r="C174" i="4"/>
  <c r="D173" i="4"/>
  <c r="E173" i="4"/>
  <c r="C173" i="4"/>
  <c r="E154" i="4"/>
  <c r="D154" i="4"/>
  <c r="C154" i="4"/>
  <c r="E153" i="4"/>
  <c r="D153" i="4"/>
  <c r="C153" i="4"/>
  <c r="G93" i="7"/>
  <c r="F93" i="7"/>
  <c r="E93" i="7"/>
  <c r="D93" i="7"/>
  <c r="G92" i="7"/>
  <c r="F92" i="7"/>
  <c r="E92" i="7"/>
  <c r="D92" i="7"/>
  <c r="E16" i="7"/>
  <c r="F16" i="7"/>
  <c r="G16" i="7"/>
  <c r="D16" i="7"/>
  <c r="E15" i="7"/>
  <c r="F15" i="7"/>
  <c r="G15" i="7"/>
  <c r="D15" i="7"/>
  <c r="D236" i="20"/>
  <c r="C236" i="20"/>
  <c r="D235" i="20"/>
  <c r="C235" i="20"/>
  <c r="C49" i="13"/>
  <c r="B49" i="13"/>
  <c r="C48" i="13"/>
  <c r="B48" i="13"/>
  <c r="C81" i="13"/>
  <c r="B81" i="13"/>
  <c r="C80" i="13"/>
  <c r="B80" i="13"/>
  <c r="C65" i="13"/>
  <c r="B65" i="13"/>
  <c r="C64" i="13"/>
  <c r="B64" i="13"/>
  <c r="C33" i="13"/>
  <c r="B33" i="13"/>
  <c r="C32" i="13"/>
  <c r="B32" i="13"/>
  <c r="C16" i="13"/>
  <c r="B16" i="13"/>
  <c r="C15" i="13"/>
  <c r="B15" i="13"/>
  <c r="D402" i="12"/>
  <c r="C402" i="12"/>
  <c r="D401" i="12"/>
  <c r="C401" i="12"/>
  <c r="D351" i="12"/>
  <c r="C351" i="12"/>
  <c r="D350" i="12"/>
  <c r="C350" i="12"/>
  <c r="D300" i="12"/>
  <c r="C300" i="12"/>
  <c r="D299" i="12"/>
  <c r="C299" i="12"/>
  <c r="D233" i="12"/>
  <c r="C233" i="12"/>
  <c r="D232" i="12"/>
  <c r="C232" i="12"/>
  <c r="D204" i="12"/>
  <c r="D203" i="12"/>
  <c r="C204" i="12"/>
  <c r="C203" i="12"/>
  <c r="D175" i="12"/>
  <c r="C175" i="12"/>
  <c r="D174" i="12"/>
  <c r="C174" i="12"/>
  <c r="D146" i="12"/>
  <c r="C146" i="12"/>
  <c r="D145" i="12"/>
  <c r="C145" i="12"/>
  <c r="D115" i="12"/>
  <c r="E115" i="12"/>
  <c r="C115" i="12"/>
  <c r="D114" i="12"/>
  <c r="E114" i="12"/>
  <c r="C114" i="12"/>
  <c r="D97" i="12"/>
  <c r="C97" i="12"/>
  <c r="D96" i="12"/>
  <c r="C96" i="12"/>
  <c r="D82" i="12"/>
  <c r="C82" i="12"/>
  <c r="D81" i="12"/>
  <c r="C81" i="12"/>
  <c r="D70" i="12"/>
  <c r="C70" i="12"/>
  <c r="D69" i="12"/>
  <c r="C69" i="12"/>
  <c r="D55" i="12"/>
  <c r="C55" i="12"/>
  <c r="D54" i="12"/>
  <c r="C54" i="12"/>
  <c r="D39" i="12"/>
  <c r="C39" i="12"/>
  <c r="D38" i="12"/>
  <c r="C38" i="12"/>
  <c r="D26" i="12"/>
  <c r="C26" i="12"/>
  <c r="D25" i="12"/>
  <c r="C25" i="12"/>
  <c r="D13" i="12"/>
  <c r="C13" i="12"/>
  <c r="D12" i="12"/>
  <c r="C12" i="12"/>
  <c r="O136" i="11"/>
  <c r="P136" i="11"/>
  <c r="N136" i="11"/>
  <c r="O135" i="11"/>
  <c r="P135" i="11"/>
  <c r="N135" i="11"/>
  <c r="AA148" i="11"/>
  <c r="AB148" i="11"/>
  <c r="Z148" i="11"/>
  <c r="AA147" i="11"/>
  <c r="AB147" i="11"/>
  <c r="Z147" i="11"/>
  <c r="C132" i="11"/>
  <c r="D132" i="11"/>
  <c r="B132" i="11"/>
  <c r="C131" i="11"/>
  <c r="D131" i="11"/>
  <c r="B131" i="11"/>
  <c r="C181" i="5" l="1"/>
  <c r="D181" i="5"/>
  <c r="E181" i="5"/>
  <c r="F181" i="5"/>
  <c r="G181" i="5"/>
  <c r="B181" i="5"/>
  <c r="C180" i="5"/>
  <c r="D180" i="5"/>
  <c r="E180" i="5"/>
  <c r="F180" i="5"/>
  <c r="G180" i="5"/>
  <c r="B180" i="5"/>
  <c r="D122" i="5"/>
  <c r="C122" i="5"/>
  <c r="D121" i="5"/>
  <c r="C121" i="5"/>
  <c r="E80" i="5"/>
  <c r="D80" i="5"/>
  <c r="C80" i="5"/>
  <c r="E79" i="5"/>
  <c r="D79" i="5"/>
  <c r="C79" i="5"/>
  <c r="D102" i="5"/>
  <c r="E102" i="5"/>
  <c r="C102" i="5"/>
  <c r="D101" i="5"/>
  <c r="E101" i="5"/>
  <c r="C101" i="5"/>
  <c r="E67" i="7" l="1"/>
  <c r="F67" i="7"/>
  <c r="G67" i="7"/>
  <c r="D67" i="7"/>
  <c r="E66" i="7"/>
  <c r="F66" i="7"/>
  <c r="G66" i="7"/>
  <c r="D66" i="7"/>
  <c r="C153" i="3"/>
  <c r="B153" i="3"/>
  <c r="C152" i="3"/>
  <c r="B152" i="3"/>
  <c r="C91" i="3"/>
  <c r="D91" i="3"/>
  <c r="E91" i="3"/>
  <c r="B91" i="3"/>
  <c r="C90" i="3"/>
  <c r="D90" i="3"/>
  <c r="E90" i="3"/>
  <c r="B90" i="3"/>
  <c r="C75" i="3"/>
  <c r="D75" i="3"/>
  <c r="E75" i="3"/>
  <c r="B75" i="3"/>
  <c r="C74" i="3"/>
  <c r="D74" i="3"/>
  <c r="E74" i="3"/>
  <c r="B74" i="3"/>
  <c r="C59" i="3"/>
  <c r="B59" i="3"/>
  <c r="C58" i="3"/>
  <c r="B58" i="3"/>
  <c r="C44" i="3"/>
  <c r="B44" i="3"/>
  <c r="C43" i="3"/>
  <c r="B43" i="3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6" i="8"/>
  <c r="D190" i="10" l="1"/>
  <c r="C190" i="10"/>
  <c r="D189" i="10"/>
  <c r="C189" i="10"/>
  <c r="D173" i="10"/>
  <c r="C173" i="10"/>
  <c r="D172" i="10"/>
  <c r="C172" i="10"/>
  <c r="D156" i="10"/>
  <c r="C156" i="10"/>
  <c r="D155" i="10"/>
  <c r="C155" i="10"/>
  <c r="D141" i="10"/>
  <c r="C141" i="10"/>
  <c r="D140" i="10"/>
  <c r="C140" i="10"/>
  <c r="D125" i="10"/>
  <c r="C125" i="10"/>
  <c r="D124" i="10"/>
  <c r="C124" i="10"/>
  <c r="D107" i="10"/>
  <c r="C107" i="10"/>
  <c r="D106" i="10"/>
  <c r="C106" i="10"/>
  <c r="D89" i="10"/>
  <c r="C89" i="10"/>
  <c r="D88" i="10"/>
  <c r="C88" i="10"/>
  <c r="D475" i="9"/>
  <c r="C475" i="9"/>
  <c r="D476" i="9"/>
  <c r="C476" i="9"/>
  <c r="D429" i="9"/>
  <c r="D428" i="9"/>
  <c r="C382" i="9"/>
  <c r="C381" i="9"/>
  <c r="D339" i="9"/>
  <c r="C339" i="9"/>
  <c r="D338" i="9"/>
  <c r="C338" i="9"/>
  <c r="D271" i="9"/>
  <c r="C271" i="9"/>
  <c r="D270" i="9"/>
  <c r="C270" i="9"/>
  <c r="D249" i="9"/>
  <c r="C249" i="9"/>
  <c r="D248" i="9"/>
  <c r="C248" i="9"/>
  <c r="D226" i="9"/>
  <c r="C226" i="9"/>
  <c r="D225" i="9"/>
  <c r="C225" i="9"/>
  <c r="D160" i="9"/>
  <c r="C160" i="9"/>
  <c r="D159" i="9"/>
  <c r="C159" i="9"/>
  <c r="D97" i="9"/>
  <c r="C97" i="9"/>
  <c r="D96" i="9"/>
  <c r="C96" i="9"/>
  <c r="D77" i="9"/>
  <c r="C77" i="9"/>
  <c r="D78" i="9"/>
  <c r="C78" i="9"/>
  <c r="D54" i="9"/>
  <c r="C54" i="9"/>
  <c r="D53" i="9"/>
  <c r="C53" i="9"/>
  <c r="G54" i="9"/>
  <c r="F54" i="9"/>
  <c r="G53" i="9"/>
  <c r="F53" i="9"/>
  <c r="D40" i="9"/>
  <c r="C40" i="9"/>
  <c r="D39" i="9"/>
  <c r="C39" i="9"/>
  <c r="D25" i="9"/>
  <c r="C25" i="9"/>
  <c r="D24" i="9"/>
  <c r="C24" i="9"/>
  <c r="C138" i="3" l="1"/>
  <c r="B138" i="3"/>
  <c r="C137" i="3"/>
  <c r="B137" i="3"/>
  <c r="C128" i="3"/>
  <c r="B128" i="3"/>
  <c r="C127" i="3"/>
  <c r="B127" i="3"/>
</calcChain>
</file>

<file path=xl/sharedStrings.xml><?xml version="1.0" encoding="utf-8"?>
<sst xmlns="http://schemas.openxmlformats.org/spreadsheetml/2006/main" count="5176" uniqueCount="1396">
  <si>
    <t>Dunnett's multiple comparisons test</t>
  </si>
  <si>
    <t>Mean Diff.</t>
  </si>
  <si>
    <t>95.00% CI of diff.</t>
  </si>
  <si>
    <t>Below threshold?</t>
  </si>
  <si>
    <t>Summary</t>
  </si>
  <si>
    <t>Adjusted P Value</t>
  </si>
  <si>
    <t>water vs. LiO 20</t>
  </si>
  <si>
    <t>-0.519664986687317 to -0.112345013312684</t>
  </si>
  <si>
    <t>Yes</t>
  </si>
  <si>
    <t>**</t>
  </si>
  <si>
    <t>LiO 20</t>
  </si>
  <si>
    <t>water vs. LiO 50</t>
  </si>
  <si>
    <t>-0.538979736687317 to -0.131659763312684</t>
  </si>
  <si>
    <t>***</t>
  </si>
  <si>
    <t>LiO 50</t>
  </si>
  <si>
    <t>water vs. LiO 200</t>
  </si>
  <si>
    <t>-0.714140486687316 to -0.306820513312683</t>
  </si>
  <si>
    <t>****</t>
  </si>
  <si>
    <t>LiO 200</t>
  </si>
  <si>
    <t>-0.880987986687316 to -0.473668013312683</t>
  </si>
  <si>
    <t>water vs. NaO 20</t>
  </si>
  <si>
    <t>-0.280699594060283 to 0.159256260726949</t>
  </si>
  <si>
    <t>No</t>
  </si>
  <si>
    <t>ns</t>
  </si>
  <si>
    <t>F</t>
  </si>
  <si>
    <t>NaO 20</t>
  </si>
  <si>
    <t>water vs. NaO 50</t>
  </si>
  <si>
    <t>-0.162914260726949 to 0.277041594060283</t>
  </si>
  <si>
    <t>NaO 50</t>
  </si>
  <si>
    <t>water vs. NaO 200</t>
  </si>
  <si>
    <t>-0.213259594060283 to 0.226696260726949</t>
  </si>
  <si>
    <t>NaO 200</t>
  </si>
  <si>
    <t>-0.160753594060283 to 0.279202260726949</t>
  </si>
  <si>
    <t>DF</t>
  </si>
  <si>
    <t>NaO 500</t>
  </si>
  <si>
    <t>water vs. NaO 500</t>
  </si>
  <si>
    <t>P value</t>
  </si>
  <si>
    <t>P value summary</t>
  </si>
  <si>
    <t>Significant diff. among means (P &lt; 0.05)?</t>
  </si>
  <si>
    <t>R squared</t>
  </si>
  <si>
    <t>SS</t>
  </si>
  <si>
    <t>MS</t>
  </si>
  <si>
    <t>F (DFn, DFd)</t>
  </si>
  <si>
    <t>Treatment (between columns)</t>
  </si>
  <si>
    <t>F (8, 23) = 27.0029573627580</t>
  </si>
  <si>
    <t>P=0.000000000627439</t>
  </si>
  <si>
    <t>Residual (within columns)</t>
  </si>
  <si>
    <t>Total</t>
  </si>
  <si>
    <t>water</t>
  </si>
  <si>
    <t>Mean</t>
  </si>
  <si>
    <t>STDev</t>
  </si>
  <si>
    <t>F (8, 23) = 18.3869292783984</t>
  </si>
  <si>
    <t>P=0.000000027826053</t>
  </si>
  <si>
    <t>-44.6036079216739 to -13.8804770783261</t>
  </si>
  <si>
    <t>-48.5504004216739 to -17.8272695783261</t>
  </si>
  <si>
    <t>-54.0399754216739 to -23.3168445783261</t>
  </si>
  <si>
    <t>-51.0623554216739 to -20.3392245783261</t>
  </si>
  <si>
    <t>P</t>
  </si>
  <si>
    <t>-17.3090578699162 to 15.8757162032495</t>
  </si>
  <si>
    <t>-23.1316978699162 to 10.0530762032495</t>
  </si>
  <si>
    <t>-20.8827412032495 to 12.3020328699162</t>
  </si>
  <si>
    <t>-18.2873712032495 to 14.8974028699162</t>
  </si>
  <si>
    <t>water vs. LiO 500</t>
  </si>
  <si>
    <t>Aged/LiO</t>
  </si>
  <si>
    <t>*</t>
  </si>
  <si>
    <t>Significant?</t>
  </si>
  <si>
    <t>Residual</t>
  </si>
  <si>
    <t>CTRL</t>
  </si>
  <si>
    <t>DEF</t>
  </si>
  <si>
    <t>Unpaired t test</t>
  </si>
  <si>
    <t>Significantly different (P &lt; 0.05)?</t>
  </si>
  <si>
    <t>One- or two-tailed P value?</t>
  </si>
  <si>
    <t>Two-tailed</t>
  </si>
  <si>
    <t>t, df</t>
  </si>
  <si>
    <t>t=11.3780749517429, df=4</t>
  </si>
  <si>
    <r>
      <t>A</t>
    </r>
    <r>
      <rPr>
        <sz val="11"/>
        <color theme="1"/>
        <rFont val="Calibri"/>
        <family val="2"/>
      </rPr>
      <t>β42 degradation by aged WT microglia (%)</t>
    </r>
  </si>
  <si>
    <r>
      <t>A</t>
    </r>
    <r>
      <rPr>
        <sz val="11"/>
        <color theme="1"/>
        <rFont val="Calibri"/>
        <family val="2"/>
      </rPr>
      <t>β42 uptake by aged WT microglia (fold)</t>
    </r>
  </si>
  <si>
    <t>t=7.60798102690576, df=4</t>
  </si>
  <si>
    <t>J-20</t>
  </si>
  <si>
    <t>J-20/Li-O</t>
  </si>
  <si>
    <t>NP</t>
  </si>
  <si>
    <t>LA-ICP-MS analysis of Li content in plaques vs. non plaques</t>
  </si>
  <si>
    <t>3xTg/LiC</t>
  </si>
  <si>
    <t>3xTg/LiO</t>
  </si>
  <si>
    <t>1. CXCL13</t>
  </si>
  <si>
    <t>2. C5a</t>
  </si>
  <si>
    <t>3. GM-CSF</t>
  </si>
  <si>
    <t>4. CD54</t>
  </si>
  <si>
    <t>5. IFNy</t>
  </si>
  <si>
    <t>6. IL-1a</t>
  </si>
  <si>
    <t>7. IL-1B</t>
  </si>
  <si>
    <t>8. IL-1ra</t>
  </si>
  <si>
    <t>9. IL-16</t>
  </si>
  <si>
    <t>10. IL-17</t>
  </si>
  <si>
    <t>11. IL-23</t>
  </si>
  <si>
    <t>12. IL-27</t>
  </si>
  <si>
    <t>13. M-CSF</t>
  </si>
  <si>
    <t>14. CCL4</t>
  </si>
  <si>
    <t>15. CXCL2</t>
  </si>
  <si>
    <t>16. CCL5</t>
  </si>
  <si>
    <t>17. CXCL12</t>
  </si>
  <si>
    <t>18. TIMP-1</t>
  </si>
  <si>
    <t>Fold change (vs. CTRL diet)</t>
  </si>
  <si>
    <t>Cytokine</t>
  </si>
  <si>
    <t>P-value (Li deficient vs. Li deficient + CH-99021)</t>
  </si>
  <si>
    <t>3xTg/CTRL</t>
  </si>
  <si>
    <t>3xTg/DEF</t>
  </si>
  <si>
    <t>Figure 2a. Amyloid plaque burden in the hippocampus (fold)</t>
  </si>
  <si>
    <t>Unpaired t test</t>
  </si>
  <si>
    <t>    P value</t>
  </si>
  <si>
    <t>    P value summary</t>
  </si>
  <si>
    <t>    Significantly different (P &lt; 0.05)?</t>
  </si>
  <si>
    <t>    One- or two-tailed P value?</t>
  </si>
  <si>
    <t>    t, df</t>
  </si>
  <si>
    <t>t=7.64423742041728, df=25</t>
  </si>
  <si>
    <t>Figure 2b. Amyloid plaque burden in the hippocampus (fold)</t>
  </si>
  <si>
    <t>J-20/CTRL</t>
  </si>
  <si>
    <t>J-20/DEF</t>
  </si>
  <si>
    <t>t=3.10795552139873, df=11</t>
  </si>
  <si>
    <t>WT</t>
  </si>
  <si>
    <t>WT/CTRL</t>
  </si>
  <si>
    <t>WT/DEF</t>
  </si>
  <si>
    <t>t=1.53963330673342, df=8</t>
  </si>
  <si>
    <t>t=2.95566873504913, df=8</t>
  </si>
  <si>
    <t>Unpaired t test: Aβ42 levels</t>
  </si>
  <si>
    <t>Unpaired t test: Aβ40 levels</t>
  </si>
  <si>
    <t>Figure 2d. pSer202-tau(CP13)-positive cell density in CA1 (fold)</t>
  </si>
  <si>
    <t>t=9.81571875312866, df=17</t>
  </si>
  <si>
    <t>t=4.83406142281812, df=18</t>
  </si>
  <si>
    <t>t=2.70276282897379, df=36</t>
  </si>
  <si>
    <t>t=2.74519490222816, df=42</t>
  </si>
  <si>
    <t>t=2.11977895248086, df=23</t>
  </si>
  <si>
    <t>t=3.00979761773299, df=57</t>
  </si>
  <si>
    <t>    Welch-corrected  t, df</t>
  </si>
  <si>
    <t>t=2.02917745735797, df=55.8683963603814</t>
  </si>
  <si>
    <t>t=5.52542119964495, df=14</t>
  </si>
  <si>
    <t>left panel (cortex)</t>
  </si>
  <si>
    <t>right panel (CA1)</t>
  </si>
  <si>
    <t>t=6.64885908481261, df=14</t>
  </si>
  <si>
    <t>t=4.48928263103285, df=15</t>
  </si>
  <si>
    <t>t=5.54691408036241, df=14</t>
  </si>
  <si>
    <t>t=4.05178716027532, df=12</t>
  </si>
  <si>
    <t>t=4.54424062602602, df=12</t>
  </si>
  <si>
    <t>t=4.73914243367402, df=12</t>
  </si>
  <si>
    <t>STDEv</t>
  </si>
  <si>
    <t>synap_3cort_complex1 (z-score)</t>
  </si>
  <si>
    <t>synap_3cort_complex2 (z-score)</t>
  </si>
  <si>
    <t>zcomplexin_3cort (z-score)</t>
  </si>
  <si>
    <t>LiO 500</t>
  </si>
  <si>
    <t>isotope</t>
  </si>
  <si>
    <t>MCI vs NCI</t>
  </si>
  <si>
    <t>AD vs NCI</t>
  </si>
  <si>
    <t xml:space="preserve">Ag 107 </t>
  </si>
  <si>
    <t xml:space="preserve">Al 27 </t>
  </si>
  <si>
    <t xml:space="preserve">As 75 </t>
  </si>
  <si>
    <t xml:space="preserve">B 11 </t>
  </si>
  <si>
    <t xml:space="preserve">Ba 138 </t>
  </si>
  <si>
    <t xml:space="preserve">Bi 209 </t>
  </si>
  <si>
    <t>Ca 43</t>
  </si>
  <si>
    <t xml:space="preserve">Cd 114 </t>
  </si>
  <si>
    <t xml:space="preserve">Co 59 </t>
  </si>
  <si>
    <t xml:space="preserve">Cr 52 </t>
  </si>
  <si>
    <t xml:space="preserve">Cu 63 </t>
  </si>
  <si>
    <t xml:space="preserve">Fe 56 </t>
  </si>
  <si>
    <t xml:space="preserve">Ga 69 </t>
  </si>
  <si>
    <t xml:space="preserve">K 39 </t>
  </si>
  <si>
    <t xml:space="preserve">Li 7 </t>
  </si>
  <si>
    <t xml:space="preserve">Mg 24 </t>
  </si>
  <si>
    <t xml:space="preserve">Mn 55 </t>
  </si>
  <si>
    <t xml:space="preserve">Mo 96 </t>
  </si>
  <si>
    <t xml:space="preserve">Na 23 </t>
  </si>
  <si>
    <t xml:space="preserve">Ni 60 </t>
  </si>
  <si>
    <t xml:space="preserve">Pb 208 </t>
  </si>
  <si>
    <t xml:space="preserve">Rb 85 </t>
  </si>
  <si>
    <t xml:space="preserve">Se 78 </t>
  </si>
  <si>
    <t xml:space="preserve">Sr 87 </t>
  </si>
  <si>
    <t xml:space="preserve">Tl 205 </t>
  </si>
  <si>
    <t xml:space="preserve">V 51 </t>
  </si>
  <si>
    <t xml:space="preserve">Zn 66 </t>
  </si>
  <si>
    <t>n=133 NCI, n=58 MCI and n=94 AD cases</t>
  </si>
  <si>
    <t>* Benjamini Hochberg correction</t>
  </si>
  <si>
    <t>Figure 1a</t>
  </si>
  <si>
    <t>Adj P-value*</t>
  </si>
  <si>
    <t>Figure 1b</t>
  </si>
  <si>
    <t>NCI</t>
  </si>
  <si>
    <t>AD</t>
  </si>
  <si>
    <t>Figure 1c</t>
  </si>
  <si>
    <t>ANOVA summary</t>
  </si>
  <si>
    <t>  F</t>
  </si>
  <si>
    <t>  P value</t>
  </si>
  <si>
    <t>  P value summary</t>
  </si>
  <si>
    <t>  Significant diff. among means (P &lt; 0.05)?</t>
  </si>
  <si>
    <t>  R squared</t>
  </si>
  <si>
    <t>ANOVA table</t>
  </si>
  <si>
    <t>F (DFn, DFd)</t>
  </si>
  <si>
    <t>P value</t>
  </si>
  <si>
    <t>  Treatment (between columns)</t>
  </si>
  <si>
    <t>F (2, 282) = 12.4932348309667</t>
  </si>
  <si>
    <t>P=0.000006328666477</t>
  </si>
  <si>
    <t>  Residual (within columns)</t>
  </si>
  <si>
    <t>  Total</t>
  </si>
  <si>
    <t>Tukey's multiple comparisons test</t>
  </si>
  <si>
    <t>Mean Diff.</t>
  </si>
  <si>
    <t>95.00% CI of diff.</t>
  </si>
  <si>
    <t>Below threshold?</t>
  </si>
  <si>
    <t>Adjusted P Value</t>
  </si>
  <si>
    <t>4.61986164289526 to 33.9557639702756</t>
  </si>
  <si>
    <t>  NCI vs. AD</t>
  </si>
  <si>
    <t>12.8491664796278 to 37.9706779596619</t>
  </si>
  <si>
    <t>-9.44243665963444 to 21.6866554857533</t>
  </si>
  <si>
    <t>MCI</t>
  </si>
  <si>
    <t>F (2, 345) = 9.44385168073131</t>
  </si>
  <si>
    <t>P=0.000101606350653</t>
  </si>
  <si>
    <t>  NCI vs. MCI</t>
  </si>
  <si>
    <t>0.0744212595130890 to 0.843311921791483</t>
  </si>
  <si>
    <t>0.234794199956730 to 0.891488614248274</t>
  </si>
  <si>
    <t>  MCI vs. AD</t>
  </si>
  <si>
    <t>-0.314443050659056 to 0.522992683559489</t>
  </si>
  <si>
    <t>Figure 1d, ROSMAP cases</t>
  </si>
  <si>
    <t>Figure 1e, non-ROSMAP cases</t>
  </si>
  <si>
    <t>t=3.41113750506751, df=41</t>
  </si>
  <si>
    <r>
      <t>(-)Log</t>
    </r>
    <r>
      <rPr>
        <b/>
        <vertAlign val="subscript"/>
        <sz val="11"/>
        <color theme="1"/>
        <rFont val="Arial"/>
        <family val="2"/>
      </rPr>
      <t>10</t>
    </r>
    <r>
      <rPr>
        <b/>
        <sz val="11"/>
        <color theme="1"/>
        <rFont val="Arial"/>
        <family val="2"/>
      </rPr>
      <t xml:space="preserve"> AdjP-value</t>
    </r>
  </si>
  <si>
    <t>Figure 1f</t>
  </si>
  <si>
    <t>Source of Variation</t>
  </si>
  <si>
    <t>% of total variation</t>
  </si>
  <si>
    <t>P value summary</t>
  </si>
  <si>
    <t>SS (Type III)</t>
  </si>
  <si>
    <t>F (1, 20) = 8.16469446150501</t>
  </si>
  <si>
    <t>P=0.009735689608420</t>
  </si>
  <si>
    <t>F (1, 20) = 68.6134647352235</t>
  </si>
  <si>
    <t>P=0.000000067803997</t>
  </si>
  <si>
    <t>F (1, 20) = 8.09473459088465</t>
  </si>
  <si>
    <t>P=0.010004776549141</t>
  </si>
  <si>
    <t>    Residual</t>
  </si>
  <si>
    <t>Two-way ANOVA</t>
  </si>
  <si>
    <t xml:space="preserve">    Interaction (Insoluble amyloid x clinical diagnosis) </t>
  </si>
  <si>
    <t>Predicted (LS) mean diff.</t>
  </si>
  <si>
    <t>  NP:MCI vs. NP:AD</t>
  </si>
  <si>
    <t>-0.892704169086933 to 0.898255026229791</t>
  </si>
  <si>
    <t>  NP:MCI vs. P:MCI</t>
  </si>
  <si>
    <t>-2.04495872094332 to -0.410044136199537</t>
  </si>
  <si>
    <t>  NP:MCI vs. P:AD</t>
  </si>
  <si>
    <t>-3.41305416908693 to -1.62209497377021</t>
  </si>
  <si>
    <t>  NP:AD vs. P:MCI</t>
  </si>
  <si>
    <t>-2.12575645480122 to -0.334797259484496</t>
  </si>
  <si>
    <t>  NP:AD vs. P:AD</t>
  </si>
  <si>
    <t>-3.48757851218974 to -1.55312148781026</t>
  </si>
  <si>
    <t>  P:MCI vs. P:AD</t>
  </si>
  <si>
    <t>-2.18555274051550 to -0.394593545198780</t>
  </si>
  <si>
    <t>    Insoluble amyloid (NP, P)</t>
  </si>
  <si>
    <t>    Clinical diagnosis (MCI, AD)</t>
  </si>
  <si>
    <t>Figure 1g</t>
  </si>
  <si>
    <t>t=4.59221480174300, df=114</t>
  </si>
  <si>
    <t>STDEV</t>
  </si>
  <si>
    <t>J20</t>
  </si>
  <si>
    <t>Excitatory neurons</t>
  </si>
  <si>
    <t>Oligodendrocytes</t>
  </si>
  <si>
    <t>Figure 3b: Summary of differentially expressed genes (DEGs) from snRNA-seq analysis of the hippocampus in 3xTg mice.</t>
  </si>
  <si>
    <t>Regulation of synapse organization</t>
  </si>
  <si>
    <t>Chemical synaptic transmission</t>
  </si>
  <si>
    <t>Neuron projection morphogenesis</t>
  </si>
  <si>
    <t>Behavior</t>
  </si>
  <si>
    <t>Electron transport chain</t>
  </si>
  <si>
    <t>Action potential</t>
  </si>
  <si>
    <t>Alzheimer's disease</t>
  </si>
  <si>
    <t>Cellular respiration</t>
  </si>
  <si>
    <t>Synaptic signaling</t>
  </si>
  <si>
    <t>Neuron projection development</t>
  </si>
  <si>
    <t>Ensheathment of neurons</t>
  </si>
  <si>
    <t>Myelination</t>
  </si>
  <si>
    <t>Cell junction organization</t>
  </si>
  <si>
    <t>Synapse organization</t>
  </si>
  <si>
    <t>Parkinson's disease</t>
  </si>
  <si>
    <t>Pathways of neurodegeneration</t>
  </si>
  <si>
    <t>GO category</t>
  </si>
  <si>
    <r>
      <t>(-)Log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>FDR</t>
    </r>
  </si>
  <si>
    <t>Regulation of amyloid fibril formation</t>
  </si>
  <si>
    <t>Translation</t>
  </si>
  <si>
    <t>Oxidative stress and redox pathway</t>
  </si>
  <si>
    <t>Mitochondrial fusion</t>
  </si>
  <si>
    <t>Response to toxic substance</t>
  </si>
  <si>
    <t>GO group</t>
  </si>
  <si>
    <t>Upregulated genes</t>
  </si>
  <si>
    <t>Chromatin organization</t>
  </si>
  <si>
    <t>DNA damage response</t>
  </si>
  <si>
    <t>Phosphatidylinositol signaling</t>
  </si>
  <si>
    <t>Cellular response to stress</t>
  </si>
  <si>
    <t>Signaling by Rho GTPases</t>
  </si>
  <si>
    <t>Import into cell</t>
  </si>
  <si>
    <t>Protein catabolic process</t>
  </si>
  <si>
    <t>Protein ubiquitination</t>
  </si>
  <si>
    <t>Proteasomal protein catabolism</t>
  </si>
  <si>
    <t>Adaptive immune system</t>
  </si>
  <si>
    <t>Figure 3c: GO analysis of DEGs: snRNA-seq</t>
  </si>
  <si>
    <t>t=2.89196020155177, df=14</t>
  </si>
  <si>
    <t>t=7.05835259125810, df=12</t>
  </si>
  <si>
    <t>GPNMB</t>
  </si>
  <si>
    <t>LPL</t>
  </si>
  <si>
    <t>t=5.37140139489334, df=14</t>
  </si>
  <si>
    <t>Unpaired t test, GPNMB</t>
  </si>
  <si>
    <t>t=3.02776946864294, df=14</t>
  </si>
  <si>
    <t>Unpaired t test, LPL</t>
  </si>
  <si>
    <t>t=9.91216268080120, df=12</t>
  </si>
  <si>
    <t>t=6.19705517621102, df=12</t>
  </si>
  <si>
    <t>P-value</t>
  </si>
  <si>
    <t>Figure 4d: Cytokine levels (integrated density)</t>
  </si>
  <si>
    <t>Figure 4e: Aβ42 uptake and degradation by microglia</t>
  </si>
  <si>
    <t>t=4.78168247683095, df=12</t>
  </si>
  <si>
    <t>DMSO</t>
  </si>
  <si>
    <t>CHIR-99021</t>
  </si>
  <si>
    <t>adult</t>
  </si>
  <si>
    <t>aged</t>
  </si>
  <si>
    <t>aged/LiO</t>
  </si>
  <si>
    <t>J20/LiC</t>
  </si>
  <si>
    <t>J20/LiO</t>
  </si>
  <si>
    <t>Aged, LiO</t>
  </si>
  <si>
    <t>Amyloid beta degradation by BV2 cells (% Abeta degraded relative to Abeta levels after 3-hour uptake)</t>
  </si>
  <si>
    <t xml:space="preserve"> Amyloid beta uptake by BV2 cells (fold change relative to water)</t>
  </si>
  <si>
    <t>Aged</t>
  </si>
  <si>
    <t>Discrimination index, identical objects</t>
  </si>
  <si>
    <t>Discrimination index, novel object</t>
  </si>
  <si>
    <t>FDR</t>
  </si>
  <si>
    <t>3xTg/water</t>
  </si>
  <si>
    <t>3xTg/LiO 4.3</t>
  </si>
  <si>
    <t>day 1</t>
  </si>
  <si>
    <t>day 2</t>
  </si>
  <si>
    <t>day 3</t>
  </si>
  <si>
    <t>day 4</t>
  </si>
  <si>
    <t>day 5</t>
  </si>
  <si>
    <t>day 6</t>
  </si>
  <si>
    <t>Note: time to reach the platform was recorded manually and was rounded to the nearest  integer</t>
  </si>
  <si>
    <t>J20/water</t>
  </si>
  <si>
    <t>t=1.02480374503572, df=17</t>
  </si>
  <si>
    <t>    Exact or approximate P value?</t>
  </si>
  <si>
    <t>Exact</t>
  </si>
  <si>
    <t>    Sum of  ranks in column A,B</t>
  </si>
  <si>
    <t>Mann Whitney test</t>
  </si>
  <si>
    <t>    Sum of  ranks in column D,E</t>
  </si>
  <si>
    <t>59 , 131</t>
  </si>
  <si>
    <t>    Mann-Whitney U</t>
  </si>
  <si>
    <t>42 , 129</t>
  </si>
  <si>
    <t>t=3.86444900316413, df=16</t>
  </si>
  <si>
    <t>t=0.639986141687511, df=18</t>
  </si>
  <si>
    <t>t=0.121888604319698, df=18</t>
  </si>
  <si>
    <t>t=0.615423208003197, df=18</t>
  </si>
  <si>
    <t>Li (ratio P:NP)</t>
  </si>
  <si>
    <t>Li carbonate</t>
  </si>
  <si>
    <t>Li chloride</t>
  </si>
  <si>
    <t>Li iodide</t>
  </si>
  <si>
    <t>Li nitrate</t>
  </si>
  <si>
    <t>Li phosphate</t>
  </si>
  <si>
    <t>Li sulfate</t>
  </si>
  <si>
    <t>Li chromate</t>
  </si>
  <si>
    <t>Li bromide</t>
  </si>
  <si>
    <t>Li oxalate</t>
  </si>
  <si>
    <t>Li citrate</t>
  </si>
  <si>
    <t>Li acetylacetonate</t>
  </si>
  <si>
    <t>Li pyruvate</t>
  </si>
  <si>
    <t>Li acetate</t>
  </si>
  <si>
    <t>Li salicylate</t>
  </si>
  <si>
    <t>Li benzoate</t>
  </si>
  <si>
    <t>Li orotate</t>
  </si>
  <si>
    <t>  J20 vs. J20/LiCarb</t>
  </si>
  <si>
    <t>  J20 vs. J20/LiOro</t>
  </si>
  <si>
    <t>  J20/LiCarb vs. J20/LiOro</t>
  </si>
  <si>
    <t>F (2, 21) = 6.99165674055346</t>
  </si>
  <si>
    <t>P=0.004707200599582</t>
  </si>
  <si>
    <t>  3xTg/water vs. 3xTg/LiCarb</t>
  </si>
  <si>
    <t>-30.9159531593369 to 35.9574459847338</t>
  </si>
  <si>
    <t>  3xTg/water vs. 3xTg/Li-oro</t>
  </si>
  <si>
    <t>-73.7045332787034 to -9.22499861018549</t>
  </si>
  <si>
    <t>  3xTg/LiCarb vs. 3xTg/Li-oro</t>
  </si>
  <si>
    <t>-78.3243272398812 to -9.64669747440456</t>
  </si>
  <si>
    <t>t=2.55535269685470, df=19</t>
  </si>
  <si>
    <t>WT vs. 3xTg/water</t>
  </si>
  <si>
    <t>F (2, 18) = 8.73228518345550</t>
  </si>
  <si>
    <t>P=0.002235116780267</t>
  </si>
  <si>
    <t>-30.6883876052948 to 26.2759509386281</t>
  </si>
  <si>
    <t>-68.1714199880407 to -13.5816485833879</t>
  </si>
  <si>
    <t>-68.0114364513815 to -9.32919545338042</t>
  </si>
  <si>
    <t>J20: water vs. LiO vs. LiC</t>
  </si>
  <si>
    <t>3xTg: water vs. LiO vs. LiC</t>
  </si>
  <si>
    <t>t=3.61696094731992, df=14</t>
  </si>
  <si>
    <t>Pre-planned comparison: WT vs J20 (water)</t>
  </si>
  <si>
    <t xml:space="preserve">WT vs. J20/water </t>
  </si>
  <si>
    <t>Pre-planned comparison: WT vs 3xTg (water)</t>
  </si>
  <si>
    <t>Comparison of Li salt effects in J20 mice: LiC vs. LiO vs. water</t>
  </si>
  <si>
    <t>Comparison of Li salt effects in 3xTg mice: LiC vs. LiO vs. water</t>
  </si>
  <si>
    <t>20.6617328918594 to 93.6820603901919</t>
  </si>
  <si>
    <t>-5.64569903802530 to 68.6088622501465</t>
  </si>
  <si>
    <t>-49.0422942317137 to -2.33833583821638</t>
  </si>
  <si>
    <t>F (2, 24) = 14.9123507953514</t>
  </si>
  <si>
    <t>P=0.000061766832663</t>
  </si>
  <si>
    <t>25.0678972957321 to 109.719209524781</t>
  </si>
  <si>
    <t>-27.0814743766753 to 59.0006655887966</t>
  </si>
  <si>
    <t>-78.5055384157092 to -24.3623771926824</t>
  </si>
  <si>
    <t>F (2, 24) = 9.04822391958574</t>
  </si>
  <si>
    <t>P=0.001179205480414</t>
  </si>
  <si>
    <t>  3xTg/water vs. 3xTg/LiO</t>
  </si>
  <si>
    <t>  3xTg/water vs. 3xTg/LiC</t>
  </si>
  <si>
    <t>  3xTg/LiO vs. 3xTg/LiC</t>
  </si>
  <si>
    <t>t=9.55843582008302, df=18</t>
  </si>
  <si>
    <t>F (2, 17) = 25.4746951323104</t>
  </si>
  <si>
    <t>P=0.000007677830810</t>
  </si>
  <si>
    <t>-0.849581400656782 to 0.464395900656782</t>
  </si>
  <si>
    <t>-2.14032202565678 to -0.826344724343218</t>
  </si>
  <si>
    <t>  3xTg/LiC vs. 3xTg/LiO</t>
  </si>
  <si>
    <t>-1.82716961196958 to -0.754311638030417</t>
  </si>
  <si>
    <t>3xTg, water</t>
  </si>
  <si>
    <t>3xTg, LiO 4.3</t>
  </si>
  <si>
    <t>3xTg, LiO 430</t>
  </si>
  <si>
    <t>3xTg Li carb 430</t>
  </si>
  <si>
    <t>3xTg NaO 430</t>
  </si>
  <si>
    <t>Pre-planned comparison: WT vs. 3xTg, water</t>
  </si>
  <si>
    <t>t=3.88417573877591, df=39</t>
  </si>
  <si>
    <t>Effect of Li salts in 3xTg mice: one-way ANOVA with correction for multiple comparisons</t>
  </si>
  <si>
    <t>Dunnett's multiple comparisons test</t>
  </si>
  <si>
    <t>  3xTg, water vs. 3xTg, LiO 4.3</t>
  </si>
  <si>
    <t>  3xTg, water vs. 3xTg, LiO 430</t>
  </si>
  <si>
    <t>  3xTg, water vs. 3xTg Li carb 430</t>
  </si>
  <si>
    <t>  3xTg, water vs. 3xTg NaO 430</t>
  </si>
  <si>
    <t>F (4, 71) = 5.04174755069949</t>
  </si>
  <si>
    <t>P=0.001237436965982</t>
  </si>
  <si>
    <t>-3.37757981067058 to -0.225243718741185</t>
  </si>
  <si>
    <t>-4.15952032930636 to -0.884479670693638</t>
  </si>
  <si>
    <t>-2.37801521526885 to 1.37401521526885</t>
  </si>
  <si>
    <t>-2.12992792755977 to 1.76815014978199</t>
  </si>
  <si>
    <t>t=2.97748097641551, df=39</t>
  </si>
  <si>
    <t>F (4, 72) = 7.82719217542783</t>
  </si>
  <si>
    <t>P=0.000026974224145</t>
  </si>
  <si>
    <t>-4.90737474938223 to -0.984389956500124</t>
  </si>
  <si>
    <t>-5.61264531685915 to -1.61735468314085</t>
  </si>
  <si>
    <t>-3.17464292705246 to 1.49464292705246</t>
  </si>
  <si>
    <t>-2.33218548397007 to 2.51885215063674</t>
  </si>
  <si>
    <t>mean</t>
  </si>
  <si>
    <t>n=125 NCI, n=55 MCI, n=101 AD</t>
  </si>
  <si>
    <t>F (2, 278) = 1.87589786866101</t>
  </si>
  <si>
    <t>P=0.155151632143297</t>
  </si>
  <si>
    <t>-9.19640753235063 to 24.9609500545324</t>
  </si>
  <si>
    <t>-2.78725920614543 to 25.4565254242049</t>
  </si>
  <si>
    <t>-14.2354714648407 to 21.1401951607183</t>
  </si>
  <si>
    <t>n=129 NCI, n=58 MCI, n=102 AD</t>
  </si>
  <si>
    <t>F (2, 286) = 0.414588649190046</t>
  </si>
  <si>
    <t>P=0.661008343842630</t>
  </si>
  <si>
    <t>-0.458214827266913 to 0.735800056898831</t>
  </si>
  <si>
    <t>-0.313783310908372 to 0.686928068159627</t>
  </si>
  <si>
    <t>-0.573251840870771 to 0.668811368490109</t>
  </si>
  <si>
    <t>n=141 NCI, n=62 MCI, n=101 AD</t>
  </si>
  <si>
    <t>F (2, 301) = 1.09483763081436</t>
  </si>
  <si>
    <t>P=0.335922584517029</t>
  </si>
  <si>
    <t>-0.582438209410578 to 0.709485084160749</t>
  </si>
  <si>
    <t>-0.212901754033781 to 0.892274514139111</t>
  </si>
  <si>
    <t>-0.407750886786183 to 0.960076772141343</t>
  </si>
  <si>
    <t>NCI vs. MCI</t>
  </si>
  <si>
    <t>NCI vs. AD</t>
  </si>
  <si>
    <t>MCI vs. AD</t>
  </si>
  <si>
    <t>t=4.01125085582320, df=8</t>
  </si>
  <si>
    <t>Extended Data Fig. 2a: Li levels in the serum of 3xTg mice (% of CTRL)</t>
  </si>
  <si>
    <t>t=2.93293954822146, df=8</t>
  </si>
  <si>
    <t>t=2.57316788069258, df=8</t>
  </si>
  <si>
    <t>Extended Data Fig. 2b: Cortical Li in 3xTg mice (% of CTRL)</t>
  </si>
  <si>
    <t>Extended Data Fig. 2c: Cortical Li in WT mice (% of CTRL)</t>
  </si>
  <si>
    <t>Extended Data Fig. 2d: Amyloid plaque burden in 3xTg mice (5 week treatment), fold</t>
  </si>
  <si>
    <t>t=2.98878374601166, df=12</t>
  </si>
  <si>
    <t>Extended Data Fig. 2f: CP13+ cell density in 3xTg mice (5 week treatment)</t>
  </si>
  <si>
    <t>t=2.97889108663356, df=12</t>
  </si>
  <si>
    <t>Extended Data Fig. 2g: CP13+ cell density in 3xTg mice (9 month treatment)</t>
  </si>
  <si>
    <t>3xTg/5053</t>
  </si>
  <si>
    <t>3xTg/AIN-93M CTRL</t>
  </si>
  <si>
    <t>3xTg/AIN-93M DEF</t>
  </si>
  <si>
    <t>F (2, 23) = 60.1631668957594</t>
  </si>
  <si>
    <t>P=0.000000000727983</t>
  </si>
  <si>
    <t>-0.811179454629839 to 0.620757347601268</t>
  </si>
  <si>
    <t>-3.41025531641650 to -1.94592812501207</t>
  </si>
  <si>
    <t>-3.25041554272113 to -1.91534579167887</t>
  </si>
  <si>
    <t>t=0.407172312220833, df=35</t>
  </si>
  <si>
    <t>t=0.957661453181812, df=34</t>
  </si>
  <si>
    <t>Extended Data Fig. 2h: Distance travelled in the open field (m)</t>
  </si>
  <si>
    <t>t=1.43441197981827, df=35</t>
  </si>
  <si>
    <t xml:space="preserve">Extended Data Fig. 2k: Swim speed in the morris water maze (mm/s) </t>
  </si>
  <si>
    <t>Extended Data Fig. 2l: Latency to visible platform (s)</t>
  </si>
  <si>
    <t>Extended Data Fig. 2m: Distance travelled in the open field (m)</t>
  </si>
  <si>
    <t>t=0.770140325557298, df=74</t>
  </si>
  <si>
    <t>Extended Data Fig. 2n: Speed in the open field (mm/s)</t>
  </si>
  <si>
    <t>t=0.770123692020765, df=74</t>
  </si>
  <si>
    <t>Extended Data Fig. 2o: Distance travelled in the center of the open  field arena (m)</t>
  </si>
  <si>
    <t>t=0.315674887256148, df=74</t>
  </si>
  <si>
    <t>Extended Data Figure 3a</t>
  </si>
  <si>
    <t>t=8.95166559008249, df=14</t>
  </si>
  <si>
    <t>t=3.71354034997096, df=14</t>
  </si>
  <si>
    <t>Extended Data Figure 3b</t>
  </si>
  <si>
    <t>t=2.80715576262331, df=12</t>
  </si>
  <si>
    <t>t=2.89118217042448, df=12</t>
  </si>
  <si>
    <t>n=8 males/group, age 12 months</t>
  </si>
  <si>
    <t>t=7.35341359398014, df=14</t>
  </si>
  <si>
    <t>Extended Data Figure 3c</t>
  </si>
  <si>
    <t>t=5.90910798746670, df=12</t>
  </si>
  <si>
    <t>t=2.36358784998858, df=14</t>
  </si>
  <si>
    <t>t=0.618295402462189, df=10</t>
  </si>
  <si>
    <t>Two-way ANOVA</t>
  </si>
  <si>
    <t>F (1, 22) = 2.57668775831835</t>
  </si>
  <si>
    <t>P=0.122708492102512</t>
  </si>
  <si>
    <t>F (1, 22) = 10.9663892645776</t>
  </si>
  <si>
    <t>P=0.003173850750147</t>
  </si>
  <si>
    <t>F (1, 22) = 21.1417737074030</t>
  </si>
  <si>
    <t>P=0.000140022292463</t>
  </si>
  <si>
    <t>Li deficiency (yes/no)</t>
  </si>
  <si>
    <t>GSK3b inhibition treatment (yes/no)</t>
  </si>
  <si>
    <t>Interaction (GSK3b inhibition x Li deficiency)</t>
  </si>
  <si>
    <t>  DMSO:CTRL vs. DMSO:DEF diet</t>
  </si>
  <si>
    <t>-1.77921417071951 to -0.399774629566207</t>
  </si>
  <si>
    <t>  DMSO:CTRL vs. CHIR-99021:CTRL</t>
  </si>
  <si>
    <t>-0.390027913433793 to 0.989411627719508</t>
  </si>
  <si>
    <t>  DMSO:CTRL vs. CHIR-99021:DEF diet</t>
  </si>
  <si>
    <t>-0.941702365411964 to 0.489809698745298</t>
  </si>
  <si>
    <t>  DMSO:DEF diet vs. CHIR-99021:CTRL</t>
  </si>
  <si>
    <t>0.726524936253871 to 2.05184757831756</t>
  </si>
  <si>
    <t>  DMSO:DEF diet vs. CHIR-99021:DEF diet</t>
  </si>
  <si>
    <t>0.173828296232874 to 1.55326783738617</t>
  </si>
  <si>
    <t>  CHIR-99021:CTRL vs. CHIR-99021:DEF diet</t>
  </si>
  <si>
    <t>-1.21535796105284 to 0.164081580100460</t>
  </si>
  <si>
    <t>Li deficient + DMSO</t>
  </si>
  <si>
    <t>Extended Data Fig. 6b: Cytokine measurements in the hippocampus of 3xTg (CTRL/DEF) mice treated (CHIR-99021 or DMSO)</t>
  </si>
  <si>
    <t>Extended Data Fig. 6c: Amyloid beta plaque burden in the hippocampus of 3xTg (CTRL/DEF) mice treated (CHIR-99021 or DMSO)</t>
  </si>
  <si>
    <t>Extended Data Fig. 6a: CD68+ cell density in the hippocampus of 3xTg mice of 3xTg (CTRL/DEF) mice treated (CHIR-99021 or DMSO)</t>
  </si>
  <si>
    <t>12-month-old females (n=6 CTRL/DMSO, n=7 CTRL/CHIR-99021, n=7 DEF/DMSO, n=6 DEF/CHIR-99021)</t>
  </si>
  <si>
    <t>F (1, 22) = 4.29639094674555</t>
  </si>
  <si>
    <t>P=0.050111367666276</t>
  </si>
  <si>
    <t>F (1, 22) = 17.8311537245955</t>
  </si>
  <si>
    <t>P=0.000350232981896</t>
  </si>
  <si>
    <t>F (1, 22) = 26.4695870957699</t>
  </si>
  <si>
    <t>P=0.000037122917102</t>
  </si>
  <si>
    <t>-2.54019590131711 to -0.750022574873363</t>
  </si>
  <si>
    <t>-0.405056901317114 to 1.38511642512664</t>
  </si>
  <si>
    <t>-1.13906366178529 to 0.718686995118619</t>
  </si>
  <si>
    <t>1.27516755073635 to 2.99511044926365</t>
  </si>
  <si>
    <t>0.539834241540029 to 2.33000756798378</t>
  </si>
  <si>
    <t>-1.59530475845997 to 0.194868567983780</t>
  </si>
  <si>
    <t>F (1, 22) = 17.0220769946192</t>
  </si>
  <si>
    <t>P=0.000443765795300</t>
  </si>
  <si>
    <t>F (1, 22) = 22.8191652314202</t>
  </si>
  <si>
    <t>P=0.000090542331243</t>
  </si>
  <si>
    <t>F (1, 22) = 41.9633085138323</t>
  </si>
  <si>
    <t>P=0.000001620617217</t>
  </si>
  <si>
    <t>-1.60866867247590 to -0.739159108476484</t>
  </si>
  <si>
    <t>-0.362666243904468 to 0.506843320094944</t>
  </si>
  <si>
    <t>-0.639477225768067 to 0.262855492434732</t>
  </si>
  <si>
    <t>0.828303544974152 to 1.66370131216870</t>
  </si>
  <si>
    <t>0.550848241809817 to 1.42035780580923</t>
  </si>
  <si>
    <t>-0.695154186761611 to 0.174355377237801</t>
  </si>
  <si>
    <t>3xTg, water</t>
  </si>
  <si>
    <t>  3xTg/water vs. 3xTg/Licarb</t>
  </si>
  <si>
    <t>  3xTg/Licarb vs. 3xTg/LiO</t>
  </si>
  <si>
    <t>F (2, 19) = 28.2795366012090</t>
  </si>
  <si>
    <t>P=0.000002015748277</t>
  </si>
  <si>
    <t>0.0792106802577935 to 0.513044236408873</t>
  </si>
  <si>
    <t>0.419897430257793 to 0.853730986408873</t>
  </si>
  <si>
    <t>0.139860836879763 to 0.541512663120237</t>
  </si>
  <si>
    <t>F (2, 20) = 17.6787959451568</t>
  </si>
  <si>
    <t>P=0.000037890301445</t>
  </si>
  <si>
    <t>  3xTg, water vs. 3xTg, Licarb</t>
  </si>
  <si>
    <t>-0.228463236888558 to 0.214615701174272</t>
  </si>
  <si>
    <t>  3xTg, water vs. 3xTg, Lioro</t>
  </si>
  <si>
    <t>0.215179013111442 to 0.658257951174273</t>
  </si>
  <si>
    <t>  3xTg, Licarb vs. 3xTg, Lioro</t>
  </si>
  <si>
    <t>0.229614789340999 to 0.657669710659001</t>
  </si>
  <si>
    <t>&lt;0.000000000000001</t>
  </si>
  <si>
    <t>P&lt;0.000000000000001</t>
  </si>
  <si>
    <t>  3xTg/water vs. 3xTg/ LiO 4.3</t>
  </si>
  <si>
    <t>  3xTg/water vs. 3xTg/ LiO 43</t>
  </si>
  <si>
    <t>  3xTg/water vs. 3xTg/ LiO 430</t>
  </si>
  <si>
    <t>  3xTg/water vs. 3xTg/ LiC 430</t>
  </si>
  <si>
    <t>  3xTg/water vs. 3xTg/ NaO 4.3</t>
  </si>
  <si>
    <t>  3xTg/water vs. 3xTg/ NaO 430</t>
  </si>
  <si>
    <t>  3xTg/ LiO 4.3 vs. 3xTg/ LiO 43</t>
  </si>
  <si>
    <t>  3xTg/ LiO 4.3 vs. 3xTg/ LiO 430</t>
  </si>
  <si>
    <t>  3xTg/ LiO 4.3 vs. 3xTg/ LiC 430</t>
  </si>
  <si>
    <t>  3xTg/ LiO 4.3 vs. 3xTg/ NaO 4.3</t>
  </si>
  <si>
    <t>  3xTg/ LiO 4.3 vs. 3xTg/ NaO 430</t>
  </si>
  <si>
    <t>  3xTg/ LiO 43 vs. 3xTg/ LiO 430</t>
  </si>
  <si>
    <t>  3xTg/ LiO 43 vs. 3xTg/ LiC 430</t>
  </si>
  <si>
    <t>  3xTg/ LiO 43 vs. 3xTg/ NaO 4.3</t>
  </si>
  <si>
    <t>  3xTg/ LiO 43 vs. 3xTg/ NaO 430</t>
  </si>
  <si>
    <t>  3xTg/ LiO 430 vs. 3xTg/ LiC 430</t>
  </si>
  <si>
    <t>  3xTg/ LiO 430 vs. 3xTg/ NaO 4.3</t>
  </si>
  <si>
    <t>  3xTg/ LiO 430 vs. 3xTg/ NaO 430</t>
  </si>
  <si>
    <t>  3xTg/ LiC 430 vs. 3xTg/ NaO 4.3</t>
  </si>
  <si>
    <t>  3xTg/ LiC 430 vs. 3xTg/ NaO 430</t>
  </si>
  <si>
    <t>  3xTg/ NaO 4.3 vs. 3xTg/ NaO 430</t>
  </si>
  <si>
    <t>F (6, 74) = 35.2999225000632</t>
  </si>
  <si>
    <t>51.0147032211791 to 95.8498497199974</t>
  </si>
  <si>
    <t>44.0484885852974 to 100.092421708820</t>
  </si>
  <si>
    <t>43.2204742184331 to 89.5260144090179</t>
  </si>
  <si>
    <t>-0.422268710145115 to 51.6714640042628</t>
  </si>
  <si>
    <t>-38.0589739147026 to 17.9849592088203</t>
  </si>
  <si>
    <t>-36.6326405033171 to 25.4388091307681</t>
  </si>
  <si>
    <t>-29.3837878852908 to 26.6601452382320</t>
  </si>
  <si>
    <t>-30.2118022521551 to 16.0937379384297</t>
  </si>
  <si>
    <t>-73.8545451807334 to -21.7608124663255</t>
  </si>
  <si>
    <t>-111.491250385291 to -55.4473172617680</t>
  </si>
  <si>
    <t>-110.064916973905 to -47.9934673398201</t>
  </si>
  <si>
    <t>-34.3107353048366 to 22.9163136381700</t>
  </si>
  <si>
    <t>-77.4478294796321 to -15.4438855203679</t>
  </si>
  <si>
    <t>-114.786410304119 to -49.4285146958811</t>
  </si>
  <si>
    <t>-112.964668669217 to -42.3700729974501</t>
  </si>
  <si>
    <t>-67.4308958170454 to -14.0663975162880</t>
  </si>
  <si>
    <t>-105.023776138170 to -47.7967271951634</t>
  </si>
  <si>
    <t>-103.541022953236 to -40.3992970467635</t>
  </si>
  <si>
    <t>-66.6635769796321 to -4.65963302036790</t>
  </si>
  <si>
    <t>-64.9721854978490 to 2.52915883118237</t>
  </si>
  <si>
    <t>-30.8572061692166 to 39.7373895025499</t>
  </si>
  <si>
    <t>F (6, 74) = 29.3546357925261</t>
  </si>
  <si>
    <t>60.7496566951414 to 119.371284481329</t>
  </si>
  <si>
    <t>50.4436738101033 to 123.720708542838</t>
  </si>
  <si>
    <t>44.0993294240073 to 104.643486262267</t>
  </si>
  <si>
    <t>-14.5508470450507 to 53.5613293979918</t>
  </si>
  <si>
    <t>-38.4883261898967 to 34.7887085428379</t>
  </si>
  <si>
    <t>-53.8870431778501 to 27.2709255307913</t>
  </si>
  <si>
    <t>-39.6167967781320 to 33.6602379546026</t>
  </si>
  <si>
    <t>-45.9611411642280 to 14.5830156740320</t>
  </si>
  <si>
    <t>-104.611317633286 to -36.4991411902435</t>
  </si>
  <si>
    <t>-128.548796778132 to -55.2717620453974</t>
  </si>
  <si>
    <t>-143.947513766085 to -62.7895450574440</t>
  </si>
  <si>
    <t>-50.1227583619785 to 24.7011916953119</t>
  </si>
  <si>
    <t>-108.111802765023 to -27.0420972349775</t>
  </si>
  <si>
    <t>-131.659486452348 to -46.2045135476516</t>
  </si>
  <si>
    <t>-146.541210065401 to -54.2392899345992</t>
  </si>
  <si>
    <t>-89.7530132666449 to -19.9793200666885</t>
  </si>
  <si>
    <t>-113.633191695312 to -38.8092416380215</t>
  </si>
  <si>
    <t>-128.958140239912 to -46.4007930934209</t>
  </si>
  <si>
    <t>-61.8899027650225 to 19.1798027650225</t>
  </si>
  <si>
    <t>-76.9420582547329 to 11.3154582547329</t>
  </si>
  <si>
    <t>-57.6092100654008 to 34.6927100654008</t>
  </si>
  <si>
    <t>t=0.213522913346394, df=22</t>
  </si>
  <si>
    <t>t=1.14436030844273, df=65</t>
  </si>
  <si>
    <t>t=3.42801550661842, df=65</t>
  </si>
  <si>
    <t>Means</t>
  </si>
  <si>
    <t>aged + LiO 0.7</t>
  </si>
  <si>
    <t>trial 1</t>
  </si>
  <si>
    <t>trial 2</t>
  </si>
  <si>
    <t>trial 3</t>
  </si>
  <si>
    <t>trial 4</t>
  </si>
  <si>
    <t>S.E.M</t>
  </si>
  <si>
    <t>two-tailed, unpaired t-tests</t>
  </si>
  <si>
    <t>Day 1</t>
  </si>
  <si>
    <t>Day 2</t>
  </si>
  <si>
    <t>Day 3</t>
  </si>
  <si>
    <t>Day 4</t>
  </si>
  <si>
    <t>Day 5</t>
  </si>
  <si>
    <t>Day 6</t>
  </si>
  <si>
    <t>J20, water</t>
  </si>
  <si>
    <t>J20, LiO</t>
  </si>
  <si>
    <t>aged/water</t>
  </si>
  <si>
    <t>S.E.M.</t>
  </si>
  <si>
    <t>n=7 CTRL (3F, 4M)</t>
  </si>
  <si>
    <t>n=6 DEF (3F, 3M)</t>
  </si>
  <si>
    <t>CTRL, n=17F</t>
  </si>
  <si>
    <t>DEF, n=10 F</t>
  </si>
  <si>
    <t>age 15 months, CTRL n=10F; DEF, n=9F</t>
  </si>
  <si>
    <t>age 13.5 months: CTRL n=16 (9M, 7F); DEF, n=22 (13M, 9F)</t>
  </si>
  <si>
    <t>age 13.5 months: CTRL n=16 (8M, 7F); DEF, n=22 (13M, 9F)</t>
  </si>
  <si>
    <t>age 13.5 months: CTRL n=27 (15, 12F); DEF, n=17 (9M, 8F)</t>
  </si>
  <si>
    <t>age 13.5 months: CTRL, n=13 males; DEF, n=11 males</t>
  </si>
  <si>
    <t>age 20 months: CTRL n=25 (13M, 12F);  DEF, n=34 (19M, 15F)</t>
  </si>
  <si>
    <t>age 20 months: CTRL n=39 (21M, 18F);  DEF, n=28 (15M, 13F)</t>
  </si>
  <si>
    <t>age 12 months: CTRL n=8 males, DEF, n=8 males</t>
  </si>
  <si>
    <t>age 15 months: CTRL, n=8 females, DEF n=9 females</t>
  </si>
  <si>
    <t>age 15 months: CTRL, n=8 females, DEF n=8 females</t>
  </si>
  <si>
    <t>age 15 months: CTRL, n=8 females, DEF n=6 females</t>
  </si>
  <si>
    <t>CD68+ cell density. Age 12 months; n=8 males/group</t>
  </si>
  <si>
    <t>CD68+ cell density, Age: 15 months, n=7 females/group</t>
  </si>
  <si>
    <t xml:space="preserve">GPNMB or LPL expression. Age 12 months; n=8 males/group </t>
  </si>
  <si>
    <t>GPNMB or LPL expression. Age: 15 months, n=7 females/group</t>
  </si>
  <si>
    <t>Microglia were extracted from 18-month-old WT mice that were given CTRL of DEF diets from 12-18 months, n=3 females/group</t>
  </si>
  <si>
    <t>Age: 15 months, n=7 females/group</t>
  </si>
  <si>
    <t>Age: 18 months, 3xTG/water n=3F, 3xTg/LiO, n=13F, 3xTg/LiC n=11F</t>
  </si>
  <si>
    <t>Age: 22 months: J20/water n=9 (6M, 3F), J20/LiO n=11 (8M, 3F)</t>
  </si>
  <si>
    <t>age 13.5 months: CTRL n=16 (8M, 7F); DEF, n=21 (12M, 9F)</t>
  </si>
  <si>
    <t>Extended Data Fig. 2p: swim speed in the morris water maze (mm/s)</t>
  </si>
  <si>
    <t>age 20 months: CTRL n=33 (18M, 13F);  DEF, n=43 (25M, 18F)</t>
  </si>
  <si>
    <t>Age: 6 months (adult), 24 months (aged); n=7 males/group</t>
  </si>
  <si>
    <t xml:space="preserve">Age: 6 months (adult), 24 months (aged); adult n=4M, aged n=6M/group  </t>
  </si>
  <si>
    <t>Adult</t>
  </si>
  <si>
    <t>adult (6 Mo) and aged (24 month old mice); Adult n=18 (11M, 7F), Aged/water n=15 (8M, 7F), Aged/LiO n=16 (9M, 7F)</t>
  </si>
  <si>
    <t>adult (6 Mo) and aged (24 month old mice); Adult n=18 (11M, 7F), Aged/water n=14 (7M, 7F), Aged/LiO n=15 (8M, 7F)</t>
  </si>
  <si>
    <t>Age: 15 months, n=5 females/group</t>
  </si>
  <si>
    <t>Age: 20 months, n=5 females/group</t>
  </si>
  <si>
    <t>Age: 12 months, n=8 males/group</t>
  </si>
  <si>
    <t>Age: 26 months, CTRL n=7F, DEF n=6F</t>
  </si>
  <si>
    <t>Age: 24 months, n=8 females/group</t>
  </si>
  <si>
    <t>Age: 24 months, all females, CTRL n=8, DEF n=6</t>
  </si>
  <si>
    <t>Age: 12 months, all females. Water n=17, LiO 4.3 n=17, LiO 43 n=8, LiO 430 n=15, LiC 430 n=10, NaO 4.3 n=8, NaO 430 n=6</t>
  </si>
  <si>
    <t>Age: 22 months: J20/water n=8 (5M, 3F), J20/LiO n=10 (7M, 3F)</t>
  </si>
  <si>
    <t>Age: 22 months: J20/water n=9 (6M, 3F), J20/LiO n=10 (7M, 3F)</t>
  </si>
  <si>
    <t>age 15 months, CTRL n=10F; DEF, n=10F</t>
  </si>
  <si>
    <t>age 13.5 months: CTRL n=16 (8M, 7F); DEF, n=20 (11M, 9F)</t>
  </si>
  <si>
    <r>
      <t>Log</t>
    </r>
    <r>
      <rPr>
        <b/>
        <vertAlign val="sub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FC</t>
    </r>
  </si>
  <si>
    <t>FC - fold change AD vs NCI</t>
  </si>
  <si>
    <t>FC - fold cgange MCI vs NCI</t>
  </si>
  <si>
    <t>NP - non-plaque regions</t>
  </si>
  <si>
    <t>P - amyloid plaque-containing regions</t>
  </si>
  <si>
    <t>t=4.15414373560921, df=6</t>
  </si>
  <si>
    <t>t=0.0697696331566834, df=11</t>
  </si>
  <si>
    <t>t=4.36912696652020, df=14</t>
  </si>
  <si>
    <t>Figure 3e: overlap between human and mouse DEGs</t>
  </si>
  <si>
    <t>Figure 3f: Golgi labeling, spines/10 micrometers</t>
  </si>
  <si>
    <t>Figure 3j: Aspartoacylase-positive cell density (fold), left panel</t>
  </si>
  <si>
    <t>Figure 4a: DEGs in Li-deficient microglia (also see Supplementary Table 12)</t>
  </si>
  <si>
    <t>Li carbonate</t>
  </si>
  <si>
    <t>Li chloride</t>
  </si>
  <si>
    <t>Li iodide</t>
  </si>
  <si>
    <t>Li nitrate</t>
  </si>
  <si>
    <t>Li phosphate</t>
  </si>
  <si>
    <t>Li sulfate</t>
  </si>
  <si>
    <t>Li chromate</t>
  </si>
  <si>
    <t>Li bromide</t>
  </si>
  <si>
    <t>Li oxalate</t>
  </si>
  <si>
    <t>Li citrate</t>
  </si>
  <si>
    <t>Li acetylacetonate</t>
  </si>
  <si>
    <t>Li pyruvate</t>
  </si>
  <si>
    <t>Li acetate</t>
  </si>
  <si>
    <t>Li salicylate</t>
  </si>
  <si>
    <t>Li benzoate</t>
  </si>
  <si>
    <t>Li orotate</t>
  </si>
  <si>
    <t>4.3 mEq/L Li solutions (left panel)</t>
  </si>
  <si>
    <r>
      <t xml:space="preserve">43 </t>
    </r>
    <r>
      <rPr>
        <b/>
        <sz val="11"/>
        <color theme="1"/>
        <rFont val="Calibri"/>
        <family val="2"/>
      </rPr>
      <t>μEq/L Li solutions</t>
    </r>
    <r>
      <rPr>
        <b/>
        <sz val="11"/>
        <color theme="1"/>
        <rFont val="Calibri"/>
        <family val="2"/>
        <scheme val="minor"/>
      </rPr>
      <t xml:space="preserve"> (middle panel)</t>
    </r>
  </si>
  <si>
    <r>
      <t xml:space="preserve">21.5 </t>
    </r>
    <r>
      <rPr>
        <b/>
        <sz val="11"/>
        <color theme="1"/>
        <rFont val="Calibri"/>
        <family val="2"/>
      </rPr>
      <t>μEq/L Li solutions</t>
    </r>
    <r>
      <rPr>
        <b/>
        <sz val="11"/>
        <color theme="1"/>
        <rFont val="Calibri"/>
        <family val="2"/>
        <scheme val="minor"/>
      </rPr>
      <t xml:space="preserve"> (right panel)</t>
    </r>
  </si>
  <si>
    <t>Extended Data Figure 7e: Non-plaque Li (% of WT)</t>
  </si>
  <si>
    <t>Extended Data Figure 7f: Non-plaque Li (% of WT)</t>
  </si>
  <si>
    <t>Extended Data Figure 7c: Ratios of Li levels in plaque-containing vs. non-plaque containing regions (normalized to mean of non-plaque regions)</t>
  </si>
  <si>
    <t>Extended Data Figure 7d: Ratios of Li levels in plaque-containing vs. non-plaque containing regions (normalized to mean of non-plaque regions)</t>
  </si>
  <si>
    <t>LiO</t>
  </si>
  <si>
    <t>LiC</t>
  </si>
  <si>
    <t>Li salt concentration (μEq/L)</t>
  </si>
  <si>
    <t xml:space="preserve">Bound Li (nEq): </t>
  </si>
  <si>
    <t>ttest organic vs inorganic salts</t>
  </si>
  <si>
    <t>* two-tailed, unpaired t-tests</t>
  </si>
  <si>
    <t>Figure 5c. Binding of LiO and LiC to human amyloid beta 1-42 oligomers in vitro. Only the lower range of concentrations (0-50 µEq/L) is shown in Figure 5c. To see the entire range of concentrations (0-500 µEq/L), see Extended Data Figure 7b.</t>
  </si>
  <si>
    <r>
      <t xml:space="preserve">Figure 5b. Binding of LiO and LiC to human amyloid beta 1-42 fibrils in vitro. Entire range of concentrations is shown in left panel; the right panel in Figure 5b only shows the lower concentration range (0-30 </t>
    </r>
    <r>
      <rPr>
        <b/>
        <sz val="11"/>
        <color theme="1"/>
        <rFont val="Calibri"/>
        <family val="2"/>
      </rPr>
      <t>μEq/L)</t>
    </r>
  </si>
  <si>
    <t>Figure 5e: Abeta plaque burden (fold) in aged J20 mice treated with LiO or vehicle (water) from 17-22 months</t>
  </si>
  <si>
    <t>Figure 5d: Abeta plaque burden (% of 3xTg/water) in the hippocampus of 3xTg mice treated with LiO, LiC or vehicle (water) from 9-18 months; left panel</t>
  </si>
  <si>
    <t>Extended Data Figure 8c: PSD-95 density (fold)</t>
  </si>
  <si>
    <t>Description</t>
  </si>
  <si>
    <t>Minus Log (q-value)</t>
  </si>
  <si>
    <t>Interleukin-1 signaling</t>
  </si>
  <si>
    <t>Degradation of beta-catenin by the destruction complex</t>
  </si>
  <si>
    <t>Oxidative phosphorylation</t>
  </si>
  <si>
    <t>Alzheimer disease - Mus musculus (house mouse)</t>
  </si>
  <si>
    <t>Pathways of neurodegeneration - multiple diseases - Mus musculus (house mouse)</t>
  </si>
  <si>
    <t>Figure 5f: Gene ontology (GO) analysis of pathways downregulated (top) and downregulated (bottom) in the hippocampus of Li orotate-treated 3xTg mice. Treatment from 6-12 months. n=9 females/group.</t>
  </si>
  <si>
    <t>Downregulated pathways (see Supplementary Table 15 for the complete list)</t>
  </si>
  <si>
    <t>Upregulated pathways (see Supplementary Table 15 for the complete list)</t>
  </si>
  <si>
    <t>learning or memory</t>
  </si>
  <si>
    <t>cognition</t>
  </si>
  <si>
    <t>chemical synaptic transmission</t>
  </si>
  <si>
    <t>synaptic signaling</t>
  </si>
  <si>
    <t>cell junction organization</t>
  </si>
  <si>
    <t>neuron projection morphogenesis</t>
  </si>
  <si>
    <t>synapse organization</t>
  </si>
  <si>
    <t>Extended Data Figure 1c: Serum Li (ng/mL) in NCI, MCI and AD</t>
  </si>
  <si>
    <t>Extended Data Figure 1b: Cerebellum Li (ng/g wet tissue) in NCI, MCI and AD</t>
  </si>
  <si>
    <t>Extended Data Fig. 2j: Distance travelled in the center of the open field arena (m)</t>
  </si>
  <si>
    <t>Golgi staining: spine density in the CA1 of aged WT mice, left panel</t>
  </si>
  <si>
    <t>Golgi staining: spine density in the CA3 of aged WT mice, right panel</t>
  </si>
  <si>
    <t>Golgi staining: spine density in the CA1 of 3xTg mice; 5 week treatment</t>
  </si>
  <si>
    <t>Aspartoacylase+ cell density in the corpus callosum of aged WT mice, left panel</t>
  </si>
  <si>
    <t>SMI-312 average immunofluorescence intensity in the corpus callosum of aged WT mice, right panel</t>
  </si>
  <si>
    <t>Extended Data Figure 3d</t>
  </si>
  <si>
    <t>Transmission EM ultrastructural analysis of the corpus callosum (white matter) in 3xTg that were administered a Li-deficient or CTRL diet from 6-12 months</t>
  </si>
  <si>
    <t>Myelin thickness (in micrometers)</t>
  </si>
  <si>
    <t>Mice: 3xTg 15 months, treated from 6-15 months, all females, n=7 CTRL, n=7 DEF</t>
  </si>
  <si>
    <r>
      <t>PDGFR</t>
    </r>
    <r>
      <rPr>
        <b/>
        <sz val="11"/>
        <color theme="1"/>
        <rFont val="Calibri"/>
        <family val="2"/>
      </rPr>
      <t>α-positive cell (oligodendrocyte precursor cells) density in the corpus callosum of 3xTg mice (fold, normalized to CTRL)</t>
    </r>
  </si>
  <si>
    <t>t=3.36680844710064, df=12</t>
  </si>
  <si>
    <t>G-ratios</t>
  </si>
  <si>
    <t>n=1,376 axons for CTRL, n=1,396 axons for DEF</t>
  </si>
  <si>
    <t>Extended Data Fig. 6d: CP13+ cell density in the CA1 region of the hippocampus of 3xTg (CTRL/DEF) mice treated (CHIR-99021 or DMSO)</t>
  </si>
  <si>
    <t xml:space="preserve">Mean </t>
  </si>
  <si>
    <t>Extended Data Fig. 6e: Aspartoacylase+ cell density (middle panel) and mean Myelin basic protein (MBP) expression (right panel) in the corpus callosum of 3xTg (CTRL/DEF) mice treated (CHIR-99021 or DMSO)</t>
  </si>
  <si>
    <t>Aspartoacylase+ cell density (middle panel), fold change relative to CTRL, DMSO</t>
  </si>
  <si>
    <t>MBP mean fluorescence intensity (right panel), fold change relative to CTRL, DMSO</t>
  </si>
  <si>
    <t>Ordinary</t>
  </si>
  <si>
    <t>    Alpha</t>
  </si>
  <si>
    <t>    Interaction</t>
  </si>
  <si>
    <t>    GSK3b inhibition</t>
  </si>
  <si>
    <t>    Li deficiency</t>
  </si>
  <si>
    <t>F (1, 23) = 5.44275068391681</t>
  </si>
  <si>
    <t>P=0.028758118617598</t>
  </si>
  <si>
    <t>F (1, 23) = 4.75392483478869</t>
  </si>
  <si>
    <t>P=0.039718255972816</t>
  </si>
  <si>
    <t>F (1, 23) = 5.54870067196851</t>
  </si>
  <si>
    <t>P=0.027394426415938</t>
  </si>
  <si>
    <t>  DMSO:CTRL diet vs. DMSO:DEF diet</t>
  </si>
  <si>
    <t>0.0682355750729796 to 0.680961026069878</t>
  </si>
  <si>
    <t>  DMSO:CTRL diet vs. Chrion:CTRL diet</t>
  </si>
  <si>
    <t>-0.294168853498449 to 0.318556597498449</t>
  </si>
  <si>
    <t>  DMSO:CTRL diet vs. Chrion:DEF diet</t>
  </si>
  <si>
    <t>-0.304873086396472 to 0.332871782777425</t>
  </si>
  <si>
    <t>  DMSO:DEF diet vs. Chrion:CTRL diet</t>
  </si>
  <si>
    <t>-0.668767154069878 to -0.0560417030729795</t>
  </si>
  <si>
    <t>  DMSO:DEF diet vs. Chrion:DEF diet</t>
  </si>
  <si>
    <t>-0.679471386967901 to -0.0417265177940036</t>
  </si>
  <si>
    <t>  Chrion:CTRL diet vs. Chrion:DEF diet</t>
  </si>
  <si>
    <t>-0.317066958396472 to 0.320677910777425</t>
  </si>
  <si>
    <t>    Row Factor</t>
  </si>
  <si>
    <t>    Column Factor</t>
  </si>
  <si>
    <t>F (1, 23) = 29.1384091093080</t>
  </si>
  <si>
    <t>P=0.000017475182767</t>
  </si>
  <si>
    <t>F (1, 23) = 16.7517269624570</t>
  </si>
  <si>
    <t>P=0.000446565585027</t>
  </si>
  <si>
    <t>F (1, 23) = 46.1220064185381</t>
  </si>
  <si>
    <t>P=0.000000631239963</t>
  </si>
  <si>
    <t>0.350653838880377 to 0.672522446833908</t>
  </si>
  <si>
    <t>-0.106158446833908 to 0.215710161119623</t>
  </si>
  <si>
    <t>-0.0542520438918997 to 0.280759424844280</t>
  </si>
  <si>
    <t>-0.617746589691051 to -0.295877981737520</t>
  </si>
  <si>
    <t>-0.565840186749042 to -0.230828718012863</t>
  </si>
  <si>
    <t>-0.109027901034757 to 0.225983567701423</t>
  </si>
  <si>
    <t>Extended Data Fig. 8a. Amyloid plaque burden in the hippocampus (% of 3xTg/water), 3xTg mice treated with the indicated salts from 5-12 months</t>
  </si>
  <si>
    <t xml:space="preserve">Extended Data Fig. 8f. Iba1+ microglia density in the hippocampus, 3xTg mice treated with LiO or LiC from 9-18 months </t>
  </si>
  <si>
    <t xml:space="preserve">Extended Data Fig. 8g. GFAP+ astrocyte density in the hippocampus, 3xTg mice treated with LiO or LiC from 9-18 months </t>
  </si>
  <si>
    <t>Extended Data Figure 8d: Myelin basic protein (MBP) mean fluorescence intensity in the corpus callosum (fold)</t>
  </si>
  <si>
    <t>F (2, 19) = 8.23062043841040</t>
  </si>
  <si>
    <t>P=0.002663771006690</t>
  </si>
  <si>
    <t>  water vs. LiC</t>
  </si>
  <si>
    <t>-0.297998710130779 to 0.372910210130779</t>
  </si>
  <si>
    <t>  water vs. LiO</t>
  </si>
  <si>
    <t>-0.752631460130779 to -0.0817225398692213</t>
  </si>
  <si>
    <t>  LiC vs. LiO</t>
  </si>
  <si>
    <t>-0.765203231747425 to -0.144062268252575</t>
  </si>
  <si>
    <t>Extended Data Figure 8e: Aspartoacylase-positive cell density in the corpus callosum (fold)</t>
  </si>
  <si>
    <t>F (2, 19) = 13.2096732753921</t>
  </si>
  <si>
    <t>P=0.000253729423485</t>
  </si>
  <si>
    <t>-0.344214663800651 to 0.175166663800651</t>
  </si>
  <si>
    <t>-0.733561163800651 to -0.214179836199349</t>
  </si>
  <si>
    <t>-0.629773336269919 to -0.148919663730081</t>
  </si>
  <si>
    <t>Ingenuity Canonical Pathways</t>
  </si>
  <si>
    <t>Ratio</t>
  </si>
  <si>
    <t>Molecules</t>
  </si>
  <si>
    <t>Autophagy</t>
  </si>
  <si>
    <t>AKT3,AMBRA1,ARNT,ATG2B,ATM,ATR,CALM3,CREB1,CREB3L2,CREBBP,EPG5,ERN1,FOXO3,GABARAP,GABARAPL1,HIF1A,IRS2,MAP1LC3A,MAP2K2,MAPK10,MTOR,PIK3C2A,PIK3C2B,PIK3CB,PIK3CD,PIK3CG,PIK3R5,PPM1L,PPP2R1A,PPP3R1,PRKAA1,PRKACB,PRKAR1B,PTEN,RIPK2,RPTOR,SLC3A2,STX17,TLR4,TRAF3,TRAF6,TSC2,WIPI2</t>
  </si>
  <si>
    <t>Beta-catenin independent WNT signaling</t>
  </si>
  <si>
    <t>AGO3,AP2S1,CLTB,CLTC,CTNNB1,DVL3,FER,FZD4,GNB5,GNG12,GNG13,GNG3,GNG4,ITPR3,NLK,NME3,PI4KA,PIK3C2A,PIK3C2B,PIK3CB,PIK3CD,PIK3CG,PIK3R5,PLCB2,PPP3R1,PRKCA,PSMB4,PSMB5,PSMD13,PSMD3,PSME1,PSME4,RAC3,RPS6KB1,STK26,STK38,STK4,TCF7L2,TNRC6A,TNRC6B,UBA52</t>
  </si>
  <si>
    <t>WNT/β-catenin Signaling</t>
  </si>
  <si>
    <t>ACVR2A,AKT3,APC,APPL1,BCL9,BMPR2,CREBBP,CSNK1A1,CSNK1G1,CSNK2A1,CSNK2B,CTNNB1,DVL3,EP300,FZD4,GNAQ,LRP1,LRP6,MDM2,NLK,PPM1L,PPP2R1A,TCF7L2,TGFBR1,TGFBR2,Tle1,TLE3,TLE4,UBA52</t>
  </si>
  <si>
    <t>Clathrin-mediated Endocytosis Signaling</t>
  </si>
  <si>
    <t>AP1G1,AP1S1,AP2S1,AP4E1,APOA2,APOD,APOE,ARRB1,CD2AP,CLTB,CLTC,CLU,CSNK2A1,CSNK2B,DNM1,EPS15,FGF13,ITGB3,MDM2,PICALM,PIK3C2A,PIK3C2B,PIK3CB,PIK3CD,PIK3CG,PIK3R5,PPP3R1,RAB5B,SH3GL3,SYNJ1,UBA52,USP9X,VEGFB</t>
  </si>
  <si>
    <t>TCF dependent signaling in response to WNT</t>
  </si>
  <si>
    <t>APC,BCL9,CREBBP,CSNK1A1,CSNK2A1,CSNK2B,CTNNB1,DVL3,EP300,FRAT2,FZD4,KMT2D,LRP6,PPP2R1A,PSMB4,PSMB5,PSMD13,PSMD3,PSME1,PSME4,RSPO1,TCF7L2,Tle1,TLE3,TLE4,TRRAP,UBA52,XIAP,XPO1,YWHAZ</t>
  </si>
  <si>
    <t>Clathrin-mediated endocytosis</t>
  </si>
  <si>
    <t>AP2S1,ARRB1,AVPR2,BIN1,CLTB,CLTC,DNM1,EPS15,EPS15L1,FCHO2,FNBP1,FZD4,GAPVD1,IGF2R,PACSIN1,PICALM,PIK3C2A,RAB5B,SH3GL3,SYNJ1,UBA52</t>
  </si>
  <si>
    <t>WNT/SHH Axonal Guidance Signaling Pathway</t>
  </si>
  <si>
    <t>ADCY5,ADCY7,ADCY9,CTNNB1,FYN,FZD4,GLI3,ITPR3,MAPK10,PIK3C2A,PIK3C2B,PIK3CB,PIK3CD,PIK3CG,PIK3R5,PRKACB,PRKAR1B,PRKCA,PRKCZ,TCF7L2,YES1,YWHAH,YWHAZ</t>
  </si>
  <si>
    <t>ABC-family proteins mediated transport</t>
  </si>
  <si>
    <t>ABCA2,ABCA7,ABCB7,ABCC1,ABCC3,ABCC4,ABCC5,ABCC9,ERLIN2,PSMB4,PSMB5,PSMD13,PSMD3,PSME1,PSME4,SEL1L,UBA52</t>
  </si>
  <si>
    <t>FOXO-mediated transcription</t>
  </si>
  <si>
    <t>AKT3,CREBBP,EP300,FOXO3,YWHAZ</t>
  </si>
  <si>
    <t>CREB1,CREB3L2,CREBBP,DVL3,FZD4,NFAT5,NFATC2,NFATC3,PLCB2,PRKCA,REL</t>
  </si>
  <si>
    <t>Apoptosis Signaling</t>
  </si>
  <si>
    <t>APAF1,BAX,BCL2L1,CAPN7,CHUK,CYC1,IKBKG,MAP2K2,Naip1 (includes others),NRAS,PRKCA,RASD1,REL,SPTAN1,XIAP</t>
  </si>
  <si>
    <t>Caveolar-mediated Endocytosis Signaling</t>
  </si>
  <si>
    <t>ABL1,COPA,FLNA,FLNB,FYN,H2-T-ps/H2-T23,ITGA4,ITGAV,ITGB3,MAP3K2,PRKCA,RAB5B</t>
  </si>
  <si>
    <t xml:space="preserve">Extended Data Figure 4a. Ingenuity Pathway Analysis (IPA) of Li-deficient WT microglia. </t>
  </si>
  <si>
    <r>
      <rPr>
        <sz val="11"/>
        <color rgb="FF0000FF"/>
        <rFont val="Calibri"/>
        <family val="2"/>
        <scheme val="minor"/>
      </rPr>
      <t>downregulated</t>
    </r>
    <r>
      <rPr>
        <sz val="11"/>
        <color theme="1"/>
        <rFont val="Calibri"/>
        <family val="2"/>
        <scheme val="minor"/>
      </rPr>
      <t xml:space="preserve"> or </t>
    </r>
    <r>
      <rPr>
        <sz val="11"/>
        <color rgb="FFFF0000"/>
        <rFont val="Calibri"/>
        <family val="2"/>
        <scheme val="minor"/>
      </rPr>
      <t>upregulated</t>
    </r>
    <r>
      <rPr>
        <sz val="11"/>
        <color theme="1"/>
        <rFont val="Calibri"/>
        <family val="2"/>
        <scheme val="minor"/>
      </rPr>
      <t xml:space="preserve"> GO groups (also see Supplementary Tables 5 and 6)</t>
    </r>
  </si>
  <si>
    <t>Downregulated genes</t>
  </si>
  <si>
    <t>Two-tailed, unpaires t-test comparisons:</t>
  </si>
  <si>
    <t xml:space="preserve">Adult
</t>
  </si>
  <si>
    <t>    Age</t>
  </si>
  <si>
    <t>    Treatment</t>
  </si>
  <si>
    <t>F (1, 18) = 57.6</t>
  </si>
  <si>
    <t>P=0.000000516935587</t>
  </si>
  <si>
    <t>F (1, 18) = 71.7</t>
  </si>
  <si>
    <t>P=0.000000108195953</t>
  </si>
  <si>
    <t>  Adult:Water vs. Aged:Water</t>
  </si>
  <si>
    <t>-2.08 to -0.953</t>
  </si>
  <si>
    <t>  Adult:Water vs. Aged:LiO </t>
  </si>
  <si>
    <t>-0.389 to 0.742</t>
  </si>
  <si>
    <t>  Aged:Water vs. Aged:LiO </t>
  </si>
  <si>
    <t>1.13 to 2.26</t>
  </si>
  <si>
    <t>-2.09 to -1.03</t>
  </si>
  <si>
    <t>  Adult:Water vs. Aged:LiO</t>
  </si>
  <si>
    <t>-0.413 to 0.648</t>
  </si>
  <si>
    <t>  Aged:Water vs. Aged:LiO</t>
  </si>
  <si>
    <t>1.15 to 2.21</t>
  </si>
  <si>
    <t>F (1, 18) = 69.4</t>
  </si>
  <si>
    <t>P=0.000000137508421</t>
  </si>
  <si>
    <t>F (1, 18) = 80.2</t>
  </si>
  <si>
    <t>P=0.000000047509498</t>
  </si>
  <si>
    <t>F (1, 18) = 96.7</t>
  </si>
  <si>
    <t>P=0.000000011533672</t>
  </si>
  <si>
    <t>F (1, 18) = 66.1</t>
  </si>
  <si>
    <t>P=0.000000194956896</t>
  </si>
  <si>
    <t>  Adult:water vs. Aged:water</t>
  </si>
  <si>
    <t>-1.43 to -0.792</t>
  </si>
  <si>
    <t>  Adult:water vs. Aged:LiO</t>
  </si>
  <si>
    <t>-0.512 to 0.127</t>
  </si>
  <si>
    <t>  Aged:water vs. Aged:LiO</t>
  </si>
  <si>
    <t>0.600 to 1.24</t>
  </si>
  <si>
    <t>F (1, 18) = 24.4</t>
  </si>
  <si>
    <t>P=0.000106128692071</t>
  </si>
  <si>
    <t>F (1, 18) = 12.0</t>
  </si>
  <si>
    <t>P=0.002791282119513</t>
  </si>
  <si>
    <t>-1.94 to -0.528</t>
  </si>
  <si>
    <t>-1.08 to 0.337</t>
  </si>
  <si>
    <t>0.159 to 1.57</t>
  </si>
  <si>
    <t>F (1, 18) = 5.91</t>
  </si>
  <si>
    <t>P=0.025736014248064</t>
  </si>
  <si>
    <t>F (1, 18) = 8.83</t>
  </si>
  <si>
    <t>P=0.008183670396048</t>
  </si>
  <si>
    <t>-1.36 to 0.103</t>
  </si>
  <si>
    <t>-0.593 to 0.873</t>
  </si>
  <si>
    <t>0.0376 to 1.50</t>
  </si>
  <si>
    <t>Aged, LiO</t>
  </si>
  <si>
    <t>F (1, 44) = 5.56</t>
  </si>
  <si>
    <t>P=0.022942157990567</t>
  </si>
  <si>
    <t>F (1, 44) = 1.82</t>
  </si>
  <si>
    <t>P=0.184317423606175</t>
  </si>
  <si>
    <t>-4.44 to 71.3</t>
  </si>
  <si>
    <t>16.2 to 90.6</t>
  </si>
  <si>
    <t>-19.6 to 59.5</t>
  </si>
  <si>
    <t>F (1, 44) = 0.545</t>
  </si>
  <si>
    <t>P=0.464258070024103</t>
  </si>
  <si>
    <t>F (1, 44) = 0.00718</t>
  </si>
  <si>
    <t>P=0.932866493427255</t>
  </si>
  <si>
    <t>-0.879 to 0.498</t>
  </si>
  <si>
    <t>-0.844 to 0.508</t>
  </si>
  <si>
    <t>-0.696 to 0.741</t>
  </si>
  <si>
    <t>F (1, 44) = 7.64</t>
  </si>
  <si>
    <t>P=0.008325796346225</t>
  </si>
  <si>
    <t>F (1, 44) = 8.66</t>
  </si>
  <si>
    <t>P=0.005178107785121</t>
  </si>
  <si>
    <t>0.0342 to 1.99</t>
  </si>
  <si>
    <t>-1.07 to 0.849</t>
  </si>
  <si>
    <t>-2.15 to -0.104</t>
  </si>
  <si>
    <t>F (1, 18) = 104</t>
  </si>
  <si>
    <t>P=0.000000006461523</t>
  </si>
  <si>
    <t>F (1, 18) = 54.4</t>
  </si>
  <si>
    <t>P=0.000000759834179</t>
  </si>
  <si>
    <t>-1.20 to -0.678</t>
  </si>
  <si>
    <t>-0.519 to -0.000632</t>
  </si>
  <si>
    <t>0.418 to 0.937</t>
  </si>
  <si>
    <t>F (1, 18) = 11.7</t>
  </si>
  <si>
    <t>P=0.003025827006724</t>
  </si>
  <si>
    <t>F (1, 18) = 25.0</t>
  </si>
  <si>
    <t>P=0.000092889534816</t>
  </si>
  <si>
    <t>-0.681 to -0.0651</t>
  </si>
  <si>
    <t>-0.136 to 0.480</t>
  </si>
  <si>
    <t>0.237 to 0.853</t>
  </si>
  <si>
    <t>F (1, 13) = 11.3</t>
  </si>
  <si>
    <t>P=0.005147442383081</t>
  </si>
  <si>
    <t>F (1, 13) = 9.08</t>
  </si>
  <si>
    <t>P=0.009977654679306</t>
  </si>
  <si>
    <t>-2.87 to -0.193</t>
  </si>
  <si>
    <t>-1.64 to 1.04</t>
  </si>
  <si>
    <t>0.0320 to 2.43</t>
  </si>
  <si>
    <t>F (1, 13) = 7.52</t>
  </si>
  <si>
    <t>P=0.016803377093698</t>
  </si>
  <si>
    <t>F (1, 13) = 15.4</t>
  </si>
  <si>
    <t>P=0.001724060124135</t>
  </si>
  <si>
    <t>-230 to 7.83</t>
  </si>
  <si>
    <t>-87.5 to 150</t>
  </si>
  <si>
    <t>36.0 to 249</t>
  </si>
  <si>
    <t>F (1, 15) = 0.726</t>
  </si>
  <si>
    <t>P=0.407556710136854</t>
  </si>
  <si>
    <t>F (1, 15) = 6.81</t>
  </si>
  <si>
    <t>P=0.019730131010436</t>
  </si>
  <si>
    <t>-0.195 to 0.399</t>
  </si>
  <si>
    <t>-0.609 to -0.0150</t>
  </si>
  <si>
    <t>Šídák's pre-planned comparisons test</t>
  </si>
  <si>
    <t>F (1, 15) = 21.4</t>
  </si>
  <si>
    <t>P=0.000330637056517</t>
  </si>
  <si>
    <t>F (1, 15) = 13.4</t>
  </si>
  <si>
    <t>P=0.002303863174849</t>
  </si>
  <si>
    <t>19.4 to 64.4</t>
  </si>
  <si>
    <t>-55.7 to -10.7</t>
  </si>
  <si>
    <t>F (1, 46) = 66.1</t>
  </si>
  <si>
    <t>P=0.000000000192071</t>
  </si>
  <si>
    <t>F (1, 46) = 26.4</t>
  </si>
  <si>
    <t>P=0.000005465317906</t>
  </si>
  <si>
    <t>3.76 to 7.44</t>
  </si>
  <si>
    <t>0.153 to 3.76</t>
  </si>
  <si>
    <t>-5.53 to -1.75</t>
  </si>
  <si>
    <t>F (1, 46) = 19.9</t>
  </si>
  <si>
    <t>P=0.000053008120338</t>
  </si>
  <si>
    <t>F (1, 46) = 25.8</t>
  </si>
  <si>
    <t>P=0.000006796035015</t>
  </si>
  <si>
    <t>2.31 to 9.17</t>
  </si>
  <si>
    <t>-4.35 to 2.39</t>
  </si>
  <si>
    <t>-10.2 to -3.19</t>
  </si>
  <si>
    <t>F (1, 16) = 30.5</t>
  </si>
  <si>
    <t>P=0.000046440226948</t>
  </si>
  <si>
    <t>F (1, 16) = 16.9</t>
  </si>
  <si>
    <t>P=0.000824825629572</t>
  </si>
  <si>
    <t>-7.83 to -2.49</t>
  </si>
  <si>
    <t>-4.33 to 1.02</t>
  </si>
  <si>
    <t>1.06 to 5.94</t>
  </si>
  <si>
    <t>n=7 males/group, age 12 months</t>
  </si>
  <si>
    <t>t=6.22528958326226, df=12</t>
  </si>
  <si>
    <t>n=7 females/group, age 15 months</t>
  </si>
  <si>
    <t>n=8 CTRL, n=9 DEF, all females, age 15 months</t>
  </si>
  <si>
    <t>t=7.47450449738700, df=15</t>
  </si>
  <si>
    <t>t=4.98897102830045, df=12</t>
  </si>
  <si>
    <t>t=6.09247868584990, df=15</t>
  </si>
  <si>
    <t>t=5.93843383521780, df=12</t>
  </si>
  <si>
    <t>t=5.27136291442913, df=12</t>
  </si>
  <si>
    <t xml:space="preserve">Extended Data Figure 5g: GSK3beta RNA levels in the hippocampus, 3xTg mice on a DEF or CTRL diet for 5 weeks. Normalized to Gapdh and expressed as fold change relative to CTRL group. </t>
  </si>
  <si>
    <t>t=5.31979986246109, df=15</t>
  </si>
  <si>
    <t>n=8 CTRL, n=6 DEF, all females, age 24 months</t>
  </si>
  <si>
    <t>t=4.33079544477695, df=12</t>
  </si>
  <si>
    <t>t=5.67158798330535, df=15</t>
  </si>
  <si>
    <t>t=4.86608399535635, df=12</t>
  </si>
  <si>
    <t>t=0.346743403650198, df=12</t>
  </si>
  <si>
    <t>Extended Data Figure 5k: ratio pSer9-GSK3beta to total GSK3beta in CA1 neurons, 3xTg mice on a DEF or CTRL diet for 9 months</t>
  </si>
  <si>
    <t>t=11.0884987105285, df=12</t>
  </si>
  <si>
    <t>n=6 females/group, age 15 months</t>
  </si>
  <si>
    <t xml:space="preserve">Extended Data Fig. 8b. CP13+ cell density in the hippocampus (% of 3xTg/water), 3xTg mice treated with LiO or LiC from 5-12 months </t>
  </si>
  <si>
    <t>Age: 18 months, 3xTG/water n=4F, 3xTg/LiO, n=8F, 3xTg/LiC n=8F, treatment from 9-18 months</t>
  </si>
  <si>
    <t>Age: 18 months, 3xTG/water n=6F, 3xTg/LiO, n=8F, 3xTg/LiC n=8F, treatment from 9-18 months</t>
  </si>
  <si>
    <t>Age: 18 months, all females, water n=6, LiO n=8, LiC n=8, treatment from 9-18 months</t>
  </si>
  <si>
    <t>Age: 18 months, all females, water n=7, LiO n=8, LiC n=8, treatment from 9-18 months</t>
  </si>
  <si>
    <t>Age: 12 months, all females, WT n=16, 3xTg/water n=25, 3xTG/LiO 4.3 n=17, 3xTg/LiO 430 n=15, 3xTG/LiC 430 n=10, 3xTg/NaO 430, n=9, treatment from 5-12 months</t>
  </si>
  <si>
    <t>n=6 water, n=8 LiO, n=8 LiC, all females</t>
  </si>
  <si>
    <t>Water</t>
  </si>
  <si>
    <t>F (2, 19) = 18.8293705893422</t>
  </si>
  <si>
    <t>P=0.000031054422447</t>
  </si>
  <si>
    <t>  3xTg, water vs. 3xTg/LiC</t>
  </si>
  <si>
    <t>-0.276196241031008 to 0.363289399864341</t>
  </si>
  <si>
    <t>  3xTg, water vs. 3xTg/LiO</t>
  </si>
  <si>
    <t>0.337976096218992 to 0.977461737114341</t>
  </si>
  <si>
    <t>0.318148007321577 to 0.910196667178423</t>
  </si>
  <si>
    <t>F (2, 19) = 14.5993089379993</t>
  </si>
  <si>
    <t>P=0.000144321373634</t>
  </si>
  <si>
    <t>-0.0793268906144758 to 0.464791324447809</t>
  </si>
  <si>
    <t>0.285849934135524 to 0.829968149197809</t>
  </si>
  <si>
    <t>0.113299034671486 to 0.617054614828514</t>
  </si>
  <si>
    <t>F (2, 19) = 22.4099222980833</t>
  </si>
  <si>
    <t>P=0.000010024890945</t>
  </si>
  <si>
    <t>-0.126907761330275 to 0.286241381246942</t>
  </si>
  <si>
    <t>0.280885137044725 to 0.694034279621942</t>
  </si>
  <si>
    <t>0.216542008174108 to 0.599043788575892</t>
  </si>
  <si>
    <t>F (2, 19) = 16.5275778211910</t>
  </si>
  <si>
    <t>P=0.000069463008714</t>
  </si>
  <si>
    <t>-0.671930886793512 to 0.233286275793512</t>
  </si>
  <si>
    <t>-1.39904283129351 to -0.493825668706488</t>
  </si>
  <si>
    <t>-1.14614606639107 to -0.308077822608927</t>
  </si>
  <si>
    <t>t=2.09898677721407, df=36</t>
  </si>
  <si>
    <t>Figure 2h. Morris water maze: number of entries in target area during test trial (3xTg mice)</t>
  </si>
  <si>
    <t>Figure 2g. Morris water maze: latency to target area (s) during training trials (3xTg mice)</t>
  </si>
  <si>
    <t>Figure 2i. Morris water maze: Time spent in target area (s) during test trial (3xTg mice)</t>
  </si>
  <si>
    <t>Figure 2j. Y maze: % correct alternations out of total number of alternations (3xTg mice)</t>
  </si>
  <si>
    <t>Figure 2k. Novel object recognition: discrimination index, DI (identical objects) (3xTg mice)</t>
  </si>
  <si>
    <t>Figure 2k. Novel object recognition: discrimination index, DI (novel object) (3xTg mice)</t>
  </si>
  <si>
    <t>Figure 2l. Morris water maze: latency to target area (s) during training trials (WT mice)</t>
  </si>
  <si>
    <t>Figure 2o. Novel object recognition: discrimination index, DI (identical objects) (WT mice)</t>
  </si>
  <si>
    <t>Figure 2o. Novel object recognition: discrimination index, DI (novel object) (WT mice)</t>
  </si>
  <si>
    <t>3xTg mice, age: 15 months</t>
  </si>
  <si>
    <t>J20 mice, age: 6 months</t>
  </si>
  <si>
    <t>Mixed-effects model (REML)</t>
  </si>
  <si>
    <t>Matching: Stacked</t>
  </si>
  <si>
    <t>    Assume sphericity?</t>
  </si>
  <si>
    <t>Fixed effects (type III)</t>
  </si>
  <si>
    <t>Statistically significant (P &lt; 0.05)?</t>
  </si>
  <si>
    <t>    Time</t>
  </si>
  <si>
    <t>    Li diet</t>
  </si>
  <si>
    <t>    Time x Li diet</t>
  </si>
  <si>
    <t>Random effects</t>
  </si>
  <si>
    <t>SD</t>
  </si>
  <si>
    <t>Variance</t>
  </si>
  <si>
    <t>    Mouse</t>
  </si>
  <si>
    <t>Was the matching effective?</t>
  </si>
  <si>
    <t>    Chi-square, df</t>
  </si>
  <si>
    <t>14.5, 1</t>
  </si>
  <si>
    <t>    Is there significant matching (P &lt; 0.05)?</t>
  </si>
  <si>
    <t>Šídák's multiple comparisons test</t>
  </si>
  <si>
    <t>  CTRL - DEF</t>
  </si>
  <si>
    <t>    day 1</t>
  </si>
  <si>
    <t>-7.49 to 2.79</t>
  </si>
  <si>
    <t>    day2</t>
  </si>
  <si>
    <t>-12.3 to 3.17</t>
  </si>
  <si>
    <t>    day 3</t>
  </si>
  <si>
    <t>-15.2 to 6.44</t>
  </si>
  <si>
    <t>    day 4</t>
  </si>
  <si>
    <t>-12.4 to 11.3</t>
  </si>
  <si>
    <t>    day 5</t>
  </si>
  <si>
    <t>-21.2 to -0.654</t>
  </si>
  <si>
    <t>    day 6</t>
  </si>
  <si>
    <t>-20.1 to 2.78</t>
  </si>
  <si>
    <t>*learning data was modeled using a Mixed-effects model (repeated measures).</t>
  </si>
  <si>
    <t xml:space="preserve">day 5 </t>
  </si>
  <si>
    <t>    Mouse group</t>
  </si>
  <si>
    <t>    Time x Mouse group</t>
  </si>
  <si>
    <t>13.9, 1</t>
  </si>
  <si>
    <t>  day 1</t>
  </si>
  <si>
    <t>    Adult vs. Aged</t>
  </si>
  <si>
    <t>-29.7 to -5.41</t>
  </si>
  <si>
    <t>    Adult vs. Aged, LiO</t>
  </si>
  <si>
    <t>-27.5 to -2.79</t>
  </si>
  <si>
    <t>    Aged vs. Aged, LiO</t>
  </si>
  <si>
    <t>-5.62 to 10.3</t>
  </si>
  <si>
    <t>  day 2</t>
  </si>
  <si>
    <t>-19.7 to 2.61</t>
  </si>
  <si>
    <t>-17.8 to 4.10</t>
  </si>
  <si>
    <t>-8.41 to 11.9</t>
  </si>
  <si>
    <t>  day 3</t>
  </si>
  <si>
    <t>-34.0 to -12.3</t>
  </si>
  <si>
    <t>-20.3 to 5.91</t>
  </si>
  <si>
    <t>2.33 to 29.6</t>
  </si>
  <si>
    <t>  day 4</t>
  </si>
  <si>
    <t>-35.8 to -11.0</t>
  </si>
  <si>
    <t>-18.2 to 5.47</t>
  </si>
  <si>
    <t>3.51 to 30.5</t>
  </si>
  <si>
    <t>  day 5</t>
  </si>
  <si>
    <t>-33.9 to -13.7</t>
  </si>
  <si>
    <t>-15.1 to 0.605</t>
  </si>
  <si>
    <t>7.16 to 26.0</t>
  </si>
  <si>
    <t>  day 6</t>
  </si>
  <si>
    <t>-34.1 to -11.5</t>
  </si>
  <si>
    <t>-14.7 to -0.955</t>
  </si>
  <si>
    <t>3.14 to 26.9</t>
  </si>
  <si>
    <t>a Mixed-effects model (repeated measures)</t>
  </si>
  <si>
    <t>with Tukey's post-hoc test for multiple comparisons</t>
  </si>
  <si>
    <t>LiO - lithium orotate, LiC - lithium carbonate</t>
  </si>
  <si>
    <r>
      <t>Figure 5a. Conductance of Li salt solutions (</t>
    </r>
    <r>
      <rPr>
        <b/>
        <sz val="11"/>
        <color theme="1"/>
        <rFont val="Calibri"/>
        <family val="2"/>
      </rPr>
      <t>μS/cm at 25°C)</t>
    </r>
  </si>
  <si>
    <r>
      <t xml:space="preserve">Li concentration in each solution: 430 </t>
    </r>
    <r>
      <rPr>
        <b/>
        <sz val="11"/>
        <color theme="1"/>
        <rFont val="Calibri"/>
        <family val="2"/>
      </rPr>
      <t>µEq/L</t>
    </r>
  </si>
  <si>
    <t>Unpaired t-test, difference between Li inorganic and organic salts: P value</t>
  </si>
  <si>
    <t>t=2.34747376891387, df=11</t>
  </si>
  <si>
    <t>t=1.30888318526576, df=11</t>
  </si>
  <si>
    <t>One-way ANOVA summary</t>
  </si>
  <si>
    <t>    Subject</t>
  </si>
  <si>
    <t>  Water - LiO</t>
  </si>
  <si>
    <t>-6.25 to 12.7</t>
  </si>
  <si>
    <t>    day 2</t>
  </si>
  <si>
    <t>-9.79 to 8.09</t>
  </si>
  <si>
    <t>-19.3 to 15.0</t>
  </si>
  <si>
    <t>-7.83 to 15.5</t>
  </si>
  <si>
    <t>-22.9 to 19.5</t>
  </si>
  <si>
    <t>-1.85 to 24.7</t>
  </si>
  <si>
    <t>    day 7</t>
  </si>
  <si>
    <t>-0.147 to 38.6</t>
  </si>
  <si>
    <t>    Time x Treatment</t>
  </si>
  <si>
    <t>day 7</t>
  </si>
  <si>
    <t>    Diet</t>
  </si>
  <si>
    <t>    Time x Diet</t>
  </si>
  <si>
    <t>-7.56 to 6.12</t>
  </si>
  <si>
    <t>-18.6 to 1.40</t>
  </si>
  <si>
    <t>-12.3 to 8.60</t>
  </si>
  <si>
    <t>-10.5 to 16.0</t>
  </si>
  <si>
    <t>-12.4 to 9.90</t>
  </si>
  <si>
    <t>-14.6 to 11.9</t>
  </si>
  <si>
    <t>t=1.00411017166980, df=57</t>
  </si>
  <si>
    <t>Extended Data Fig. 2q: latency to reach the visible platform</t>
  </si>
  <si>
    <t>Aβx-42</t>
  </si>
  <si>
    <t>Aβx-40</t>
  </si>
  <si>
    <t>One-way ANOVA summary</t>
  </si>
  <si>
    <t>One-way ANOVA table</t>
  </si>
  <si>
    <t>    Experimental Group</t>
  </si>
  <si>
    <t>    Trial</t>
  </si>
  <si>
    <t>    Trial x Experimental Group</t>
  </si>
  <si>
    <t>  trial 1</t>
  </si>
  <si>
    <t>-11.9 to 11.2</t>
  </si>
  <si>
    <t>-10.6 to 11.4</t>
  </si>
  <si>
    <t>-10.4 to 11.9</t>
  </si>
  <si>
    <t>  trial 2</t>
  </si>
  <si>
    <t>-4.06 to 3.44</t>
  </si>
  <si>
    <t>-2.95 to 3.59</t>
  </si>
  <si>
    <t>-3.42 to 4.67</t>
  </si>
  <si>
    <t>  trial 3</t>
  </si>
  <si>
    <t>-5.79 to 6.15</t>
  </si>
  <si>
    <t>-5.56 to 4.35</t>
  </si>
  <si>
    <t>-7.15 to 5.58</t>
  </si>
  <si>
    <t>  trial 4</t>
  </si>
  <si>
    <t>-7.37 to 4.70</t>
  </si>
  <si>
    <t>-4.65 to 4.83</t>
  </si>
  <si>
    <t>-4.71 to 7.55</t>
  </si>
  <si>
    <t>P=3e-86</t>
  </si>
  <si>
    <t>Myelin thickness</t>
  </si>
  <si>
    <t>P=5e-26</t>
  </si>
  <si>
    <t>* 1 statistical outlier was removed from 3xTg/DEF (by ROUT 1% method in GraphPad)</t>
  </si>
  <si>
    <t>Extended Data Fig.2i: speed in the open field (mm/s)</t>
  </si>
  <si>
    <t>t=1.27391615815548, df=35</t>
  </si>
  <si>
    <t>Extended Data Figure 1d</t>
  </si>
  <si>
    <t>Extended Data Figure 1e, left panel</t>
  </si>
  <si>
    <t>Extended Data Figure 1e, right panel</t>
  </si>
  <si>
    <t>Extended Data Figure 1a: Li Cerebellum : Serum (%) in NCI, MCI and AD</t>
  </si>
  <si>
    <t>LA-ICP-MS, Li levels in Amyloid plaque (P) vs. NP areas, n=4 J20 mice, 12-month-old, all females</t>
  </si>
  <si>
    <t>Non plaque Li (% of WT), 3-month-old mice, WT n=6, J20 n=7, all females</t>
  </si>
  <si>
    <t>Non plaque Li (% of WT), 12-month-old mice, WT n=9, J20 n=7, all females</t>
  </si>
  <si>
    <t>Cortical Li (ng/g wet weight), NCI n=177, MCI n=66, AD n=105</t>
  </si>
  <si>
    <t xml:space="preserve">Li Cortex:Serum (%), n=133 NCI, n=58 MCI, n=94 AD cases </t>
  </si>
  <si>
    <t>Non-plaque Li (% of NCI), NCI n=74, AD n=42 cases</t>
  </si>
  <si>
    <t>LA-ICP-MS, Li levels in Amyloid plaque (P) vs. NP areas, normalized to mean of NP. MCI n=7, AD n=5.</t>
  </si>
  <si>
    <t>Cortical Li (ng/g wet weight), NCI n=22, AD n=21 cases</t>
  </si>
  <si>
    <t>* these adjusted P-values were further adjusted using Benjamini Hochberg, to account for the testing of multiple metals</t>
  </si>
  <si>
    <t>Adjusted P Value*</t>
  </si>
  <si>
    <t>Volcano plot: Li Cortex:Serum (%) in MCI vs. NCI cases</t>
  </si>
  <si>
    <t>Volcano plot: Li Cortex:Serum (%) in AD vs. NCI cases</t>
  </si>
  <si>
    <r>
      <t>Figure 2c. A</t>
    </r>
    <r>
      <rPr>
        <b/>
        <sz val="11"/>
        <color theme="1"/>
        <rFont val="Calibri"/>
        <family val="2"/>
      </rPr>
      <t>β</t>
    </r>
    <r>
      <rPr>
        <b/>
        <sz val="11"/>
        <color theme="1"/>
        <rFont val="Calibri"/>
        <family val="2"/>
        <scheme val="minor"/>
      </rPr>
      <t xml:space="preserve"> levels in the frontal cortex/total protein - ELISA (fold)</t>
    </r>
  </si>
  <si>
    <t>age 20 months, treatment from 12-20 months of age, CTRL, n=5M; DEF n=5M</t>
  </si>
  <si>
    <t xml:space="preserve">hippocampus, treatment from 12-26 months of age. </t>
  </si>
  <si>
    <t>Figure 2e. pSer396/Ser404-tau(PHF1)-positive cell density in CA1 (fold)</t>
  </si>
  <si>
    <t>* 1 outlier (value: 4.102) was eliminated from 3xTg/CTRL (ROUT 1% GraphPad)</t>
  </si>
  <si>
    <t>age 13.5 months: CTRL, n=14 males; DEF, n=11 males</t>
  </si>
  <si>
    <t>* 1 outlier (defined by ROUT 1% method in GraphPad) was removed from the WT/DEF group</t>
  </si>
  <si>
    <t xml:space="preserve">age 20 months: CTRL n=25 (13M, 12F);  DEF, n=33 (18M, 15F) </t>
  </si>
  <si>
    <t>Figure 2m. Morris water maze: Entries in target area during test trial (WT mice)</t>
  </si>
  <si>
    <t>Figure 2n. Morris water maze: Time spent in target area during test trial (WT mice)</t>
  </si>
  <si>
    <t>age 15 months: CTRL, n=7 females, DEF n=7 females</t>
  </si>
  <si>
    <t>treatment: 6 to 12 months</t>
  </si>
  <si>
    <t>treatment: 6 to 15 months</t>
  </si>
  <si>
    <t>F (2, 30) = 1.71</t>
  </si>
  <si>
    <t>P=0.198117842086148</t>
  </si>
  <si>
    <t>F (2, 30) = 53.3</t>
  </si>
  <si>
    <t>P=0.000000000132288</t>
  </si>
  <si>
    <t>F (1, 30) = 123</t>
  </si>
  <si>
    <t>P=0.000000000004023</t>
  </si>
  <si>
    <t>  Vehicle:CTRL vs. Vehicle:DEF</t>
  </si>
  <si>
    <t>0.222 to 0.509</t>
  </si>
  <si>
    <t>  Vehicle:CTRL vs. CH99021:CTRL</t>
  </si>
  <si>
    <t>-0.395 to -0.108</t>
  </si>
  <si>
    <t>  Vehicle:CTRL vs. CH99021:DEF</t>
  </si>
  <si>
    <t>-0.0978 to 0.189</t>
  </si>
  <si>
    <t>  Vehicle:CTRL vs. PF04802367:CTRL</t>
  </si>
  <si>
    <t>-0.392 to -0.105</t>
  </si>
  <si>
    <t>  Vehicle:CTRL vs. PF04802367:DEF</t>
  </si>
  <si>
    <t>-0.149 to 0.138</t>
  </si>
  <si>
    <t>  Vehicle:DEF vs. CH99021:CTRL</t>
  </si>
  <si>
    <t>-0.761 to -0.474</t>
  </si>
  <si>
    <t>  Vehicle:DEF vs. CH99021:DEF</t>
  </si>
  <si>
    <t>-0.463 to -0.176</t>
  </si>
  <si>
    <t>  Vehicle:DEF vs. PF04802367:CTRL</t>
  </si>
  <si>
    <t>-0.757 to -0.470</t>
  </si>
  <si>
    <t>  Vehicle:DEF vs. PF04802367:DEF</t>
  </si>
  <si>
    <t>-0.515 to -0.228</t>
  </si>
  <si>
    <t>  CH99021:CTRL vs. CH99021:DEF</t>
  </si>
  <si>
    <t>0.154 to 0.441</t>
  </si>
  <si>
    <t>  CH99021:CTRL vs. PF04802367:CTRL</t>
  </si>
  <si>
    <t>-0.140 to 0.147</t>
  </si>
  <si>
    <t>  CH99021:CTRL vs. PF04802367:DEF</t>
  </si>
  <si>
    <t>0.102 to 0.389</t>
  </si>
  <si>
    <t>  CH99021:DEF vs. PF04802367:CTRL</t>
  </si>
  <si>
    <t>-0.437 to -0.150</t>
  </si>
  <si>
    <t>  CH99021:DEF vs. PF04802367:DEF</t>
  </si>
  <si>
    <t>-0.195 to 0.0921</t>
  </si>
  <si>
    <t>  PF04802367:CTRL vs. PF04802367:DEF</t>
  </si>
  <si>
    <t>0.0988 to 0.386</t>
  </si>
  <si>
    <t>    Interaction (Treatment x Li deficiency)</t>
  </si>
  <si>
    <t>F (2, 30) = 0.00773</t>
  </si>
  <si>
    <t>P=0.992302027090351</t>
  </si>
  <si>
    <t>F (2, 30) = 37.3</t>
  </si>
  <si>
    <t>P=0.000000007391040</t>
  </si>
  <si>
    <t>F (1, 30) = 96.4</t>
  </si>
  <si>
    <t>P=0.000000000070162</t>
  </si>
  <si>
    <t>8.88 to 29.1</t>
  </si>
  <si>
    <t>-27.2 to -6.96</t>
  </si>
  <si>
    <t>-8.67 to 11.6</t>
  </si>
  <si>
    <t>-28.1 to -7.79</t>
  </si>
  <si>
    <t>-8.97 to 11.3</t>
  </si>
  <si>
    <t>-46.2 to -26.0</t>
  </si>
  <si>
    <t>-27.7 to -7.42</t>
  </si>
  <si>
    <t>-47.1 to -26.8</t>
  </si>
  <si>
    <t>-28.0 to -7.71</t>
  </si>
  <si>
    <t>8.41 to 28.7</t>
  </si>
  <si>
    <t>-11.0 to 9.29</t>
  </si>
  <si>
    <t>8.12 to 28.4</t>
  </si>
  <si>
    <t>-29.5 to -9.25</t>
  </si>
  <si>
    <t>-10.4 to 9.84</t>
  </si>
  <si>
    <t>8.96 to 29.2</t>
  </si>
  <si>
    <t>Ctrl DMSO 3h</t>
  </si>
  <si>
    <t>Ctrl Chiron 3h</t>
  </si>
  <si>
    <t>Ctrl PF 3h</t>
  </si>
  <si>
    <t>Def DMSO 3h</t>
  </si>
  <si>
    <t>Def Chiron 3h</t>
  </si>
  <si>
    <t>Def PF 3h</t>
  </si>
  <si>
    <t>Ctrl DMSO 3h_3h</t>
  </si>
  <si>
    <t>Ctrl Chiron 3h_3h</t>
  </si>
  <si>
    <t>Ctrl PF 3h_3h</t>
  </si>
  <si>
    <t>Def DMSO 3h_3h</t>
  </si>
  <si>
    <t>Def Chiron 3h_3h</t>
  </si>
  <si>
    <t>Def PF 3h_3h</t>
  </si>
  <si>
    <t>Figure 5d: CP13+ cell sensity (% of 3xTg/water) in hippocampus CA1 neurons of 3xTg mice treated with LiO, LiC or vehicle (water) from 9-18 months; right panel</t>
  </si>
  <si>
    <t xml:space="preserve">Figure 5g, left panel: Morris Water Maze: Number of entries in target area (s). </t>
  </si>
  <si>
    <t xml:space="preserve">Figure 5g, right panel: Morris Water Maze: Number of entries in target area (s). </t>
  </si>
  <si>
    <t>Age: 12 months, all females, WT n=16, 3xTg/water n=25, 3xTG/LiO 4.3 n=17, 3xTg/LiO 430 n=16, 3xTG/LiC 430 n=10, 3xTg/NaO 430, n=9, treatment from 5-12 months</t>
  </si>
  <si>
    <t>* 1 statistical outlier was eliminated from 3xTg, LiO 430 (using ROUT 1% method)</t>
  </si>
  <si>
    <t>Extended Data Fig 11a: Iba1+ cell density (hippocampus CA1)</t>
  </si>
  <si>
    <t xml:space="preserve">Extended Data Fig 11a: Iba1+ cell density in the cortex </t>
  </si>
  <si>
    <t xml:space="preserve">Extended Data Fig 11a: Iba1+ cell density in CA3 hippocampus </t>
  </si>
  <si>
    <t xml:space="preserve">Extended Data Fig 11a: Iba1+ cell density in the corpus callosum </t>
  </si>
  <si>
    <t>Extended Data Fig 11b: GFAP+ cell density, in hippocampus CA1</t>
  </si>
  <si>
    <t>Extended Data Fig 11b: GFAP+ cell density in the cortex</t>
  </si>
  <si>
    <t>Extended Data Fig 11b: GFAP+ cell density in the corpus callosum</t>
  </si>
  <si>
    <t xml:space="preserve">Extended Data Fig 11b: GFAP+ cell density in the CA3 </t>
  </si>
  <si>
    <t>Extended Data Figure 12a: IL-6 levels (ng per gram of cortex), left panel</t>
  </si>
  <si>
    <t>Extended Data Figure 12a: IL-1b levels (pg per gram of cortex), right panel</t>
  </si>
  <si>
    <t>Extended Data Fig 12d</t>
  </si>
  <si>
    <t>Extended Data Fig 12e</t>
  </si>
  <si>
    <t>* (Note: 2 statistical outliers - using the Rout 1% Method in GraphPad: 1 aged and 1 aged/LiO  - were eliminated)</t>
  </si>
  <si>
    <t>Extended Data Figure 13e, Novel object recognition, left panel</t>
  </si>
  <si>
    <t>Extended Data Figure 13e, Novel object recognition, right panel</t>
  </si>
  <si>
    <t>treatment: 6 to 15 months of age</t>
  </si>
  <si>
    <t>treatment: 12 to 20 months of age</t>
  </si>
  <si>
    <t>Age: 12 months, n=7 males/group</t>
  </si>
  <si>
    <t>Age: 12 months; n=7 males/group</t>
  </si>
  <si>
    <t>  3xTg/5053 vs. 3xTg/AIN-93M CTRL</t>
  </si>
  <si>
    <t>  3xTg/5053 vs. 3xTg/AIN-93M Li-def</t>
  </si>
  <si>
    <t>  3xTg/AIN-93M CTRL vs. 3xTg/AIN-93M Li-def</t>
  </si>
  <si>
    <t>Age: 15 months, all females, 5053 n=7, CTRL AIN-93M n=10, DEF AIN-93M n=9, treatment from 6 to 15 months of age.</t>
  </si>
  <si>
    <t>treatment: from 6 to 13.5 months of age</t>
  </si>
  <si>
    <t>treatment: from 12 to 20 months of age</t>
  </si>
  <si>
    <t>treatment: from 12-24 months of age</t>
  </si>
  <si>
    <t>=-LOG(FDR)</t>
  </si>
  <si>
    <t>WNT/Ca2+ pathway</t>
  </si>
  <si>
    <t>Li-deficient or CTRL treatment: from 9-12 months of age</t>
  </si>
  <si>
    <t>Inhibitor or vehicle: once daily for 14 days, starting at 12 months of age</t>
  </si>
  <si>
    <t>Age: 18 months, WT n=8F, J20 n=8F, J20/LiC n=6F, J20/LiO n=7F</t>
  </si>
  <si>
    <t>Age: 18 months, WT n=12F, 3xTg n=9F, 3xTg/LiC n=7F, 3xTg/LiO n=8F</t>
  </si>
  <si>
    <t>* Note: 1 statistical outlier (using the Rout 1% Method in GraphPad) from J20/water group was eliminated</t>
  </si>
  <si>
    <t>treatment: from 17-22 months of age</t>
  </si>
  <si>
    <t xml:space="preserve">n=3 independent solution replicates /salt </t>
  </si>
  <si>
    <t>n=3 biological replicates/condition</t>
  </si>
  <si>
    <t>Age: 12 months; all females, n=8 CTRL, n=8 DEF. Myelin thickness and g-ratios were quantified from images of 8 randomly selected fields per mouse (4800× magnification). Individual measurements were pooled for both CTRL and DEF groups.</t>
  </si>
  <si>
    <t>12-month-old females,  n=3 DEF/DMSO, n=3 DEF/CHIR99021)</t>
  </si>
  <si>
    <t>Li deficient + CHIR99021</t>
  </si>
  <si>
    <t>Mixed Effects Model with Repeated Measures</t>
  </si>
  <si>
    <t>Microglia were purified from adult mice (age: 6 months) or aged  (24 months) mice treated from 12-24 months of age;  n=6 males/group</t>
  </si>
  <si>
    <t>Extended Data Figure 13d, Swim speed (mm/s) in the Morris Water Maze</t>
  </si>
  <si>
    <t>Two-tailed, unpaired t-test with Welch's correction</t>
  </si>
  <si>
    <t>Two-tailed, unpaired t-test</t>
  </si>
  <si>
    <t>Li Cortex:Serum (%)</t>
  </si>
  <si>
    <t>Extended Data Figure 13f: Correlation between Li Cortex:Serum (%) and Complexin1/2 levels in n=47 NCI cases</t>
  </si>
  <si>
    <t>treatment: from 6 to 15 months of age</t>
  </si>
  <si>
    <t>Figure 3i: Fluoromyelin mean IF intensity (fold)</t>
  </si>
  <si>
    <t>Figure 3j: SIM-312 mean IF intensity (fold), right panel</t>
  </si>
  <si>
    <t>Figure 3h: PSD-95 mean IF intensity (fold)</t>
  </si>
  <si>
    <t>Figure 3g: Synaptophysin mean IF intensity (fold)</t>
  </si>
  <si>
    <t>Microglia were extracted from 18-month-old WT mice that were given CTRL of DEF diets from 12-18 months of age, n=3 females/group</t>
  </si>
  <si>
    <r>
      <t>Figure 4g: A</t>
    </r>
    <r>
      <rPr>
        <b/>
        <sz val="11"/>
        <color theme="1"/>
        <rFont val="Calibri"/>
        <family val="2"/>
      </rPr>
      <t>β</t>
    </r>
    <r>
      <rPr>
        <b/>
        <sz val="11"/>
        <color theme="1"/>
        <rFont val="Calibri"/>
        <family val="2"/>
        <scheme val="minor"/>
      </rPr>
      <t>42 uptake and clearance by microglia</t>
    </r>
  </si>
  <si>
    <t xml:space="preserve">Aβ42 uptake (fold relative to CTRL/DMSO): </t>
  </si>
  <si>
    <t>Aβ42 clearance (%)</t>
  </si>
  <si>
    <t xml:space="preserve">Aβ42 uptake: </t>
  </si>
  <si>
    <t xml:space="preserve">Aβ42 clearance: </t>
  </si>
  <si>
    <r>
      <t>Figure 4f: GSK3</t>
    </r>
    <r>
      <rPr>
        <b/>
        <sz val="11"/>
        <color theme="1"/>
        <rFont val="Calibri"/>
        <family val="2"/>
      </rPr>
      <t>β</t>
    </r>
    <r>
      <rPr>
        <b/>
        <sz val="11"/>
        <color theme="1"/>
        <rFont val="Calibri"/>
        <family val="2"/>
        <scheme val="minor"/>
      </rPr>
      <t xml:space="preserve"> expression in microglia (mean IF intensity; fold)</t>
    </r>
  </si>
  <si>
    <t>Figure 4c: left panel, GPNMB or LPL expression in 3xTg, 5 weeks of Li deficiency (mean IF intensity; fold)</t>
  </si>
  <si>
    <t>Figure 4c: right panel, GPNMB or LPL expression in 3xTg, 9 months of Li deficiency (mean IF intensity; fold)</t>
  </si>
  <si>
    <r>
      <t>Figure 4b: left panel, CD68</t>
    </r>
    <r>
      <rPr>
        <b/>
        <vertAlign val="superscript"/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 xml:space="preserve"> cell density in 3xTg, 5 weeks of Li deficiency (fold)</t>
    </r>
  </si>
  <si>
    <r>
      <t>Figure 4b: right panel, CD68</t>
    </r>
    <r>
      <rPr>
        <b/>
        <vertAlign val="superscript"/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 xml:space="preserve"> cell density in 3xTg, 9 months of Li deficiency (fold)</t>
    </r>
  </si>
  <si>
    <t>Microglia were extracted from 16-month-old WT mice that were given CTRL of DEF diets from 12-16 months, n=6 females/group</t>
  </si>
  <si>
    <r>
      <t>A</t>
    </r>
    <r>
      <rPr>
        <b/>
        <sz val="11"/>
        <color theme="1"/>
        <rFont val="Calibri"/>
        <family val="2"/>
      </rPr>
      <t>β</t>
    </r>
    <r>
      <rPr>
        <b/>
        <sz val="11"/>
        <color theme="1"/>
        <rFont val="Calibri"/>
        <family val="2"/>
        <scheme val="minor"/>
      </rPr>
      <t>40</t>
    </r>
  </si>
  <si>
    <t>Aβ42</t>
  </si>
  <si>
    <t>Extended Data Fig. 2e: Aβ42 and Aβ40 levels, determined by ELISA, in aged WT mice (normalized to total protein, and expressed as fold change relative to CTRL)</t>
  </si>
  <si>
    <t>Time to reach the platform was recorded manually with a stopwatch and rounded to the nearest  integer</t>
  </si>
  <si>
    <t>two-tailed, unpaired t-test</t>
  </si>
  <si>
    <t>Extended Data Figure 5j: pSer9-GSK3beta levels in CA1 neurons, 3xTg mice on a DEF or CTRL diet for 9 months (mean IF intensity; fold)</t>
  </si>
  <si>
    <t>Extended Data Figure 5i, right panel: pTyr216-GSK3beta levels in oligodendrocytes (corpus callosum), WT mice on a DEF or CTRL diet for 12 months (mean IF intensity; fold)</t>
  </si>
  <si>
    <t>Extended Data Figure 5i, middle panel: pTyr216-GSK3beta levels in oligodendrocytes (corpus callosum), 3xTg mice on a DEF or CTRL diet for 9 months (mean IF intensity; fold)</t>
  </si>
  <si>
    <t>Extended Data Figure 5h, right panel: pTyr216-GSK3beta levels in CA1 neurons, WT mice on a DEF or CTRL diet for 12 months (mean IF intensity; fold)</t>
  </si>
  <si>
    <t>Extended Data Figure 5h, middle panel: pTyr216-GSK3beta levels in CA1 neurons, 3xTg mice on a DEF or CTRL diet for 9 months (mean IF intensity; fold)</t>
  </si>
  <si>
    <t>Extended Data Figure 5f: GSK3beta levels in oligodendrocytes (corpus callosum), 3xTg mice on a DEF or CTRL diet for 9 months (mean IF intensity; fold)</t>
  </si>
  <si>
    <t>Extended Data Figure 5e: GSK3beta levels in CA1 neurons, 3xTg mice on a DEF or CTRL diet for 9 months (mean IF intensity; fold)</t>
  </si>
  <si>
    <t>Extended Data Figure 5d: Nuclear beta-catenin levels in microglia, 3xTg mice on a DEF or CTRL diet for 9 months (mean IF intensity; fold)</t>
  </si>
  <si>
    <t>Extended Data Figure 5c: Nuclear beta-catenin levels in oligodendrocytes (corpus callosum), 3xTg mice on a DEF or CTRL diet for 9 months (mean IF intensity; fold)</t>
  </si>
  <si>
    <t>Extended Data Figure 5b: Nuclear beta-catenin levels in CA1 neurons, WT mice, on a DEF or CTRL diet for 12 months (mean IF intensity; fold)</t>
  </si>
  <si>
    <t>Extended Data Figure 5a, right panel: Nuclear beta-catenin levels in CA1 neurons, 3xTg mice, on a DEF or CTRL diet for 9 months (mean IF intensity; fold)</t>
  </si>
  <si>
    <t>Extended Data Figure 5a, middle panel: Nuclear beta-catenin levels in 3xTg mice, on a DEF or CTRL diet for 5 weeks (mean IF intensity; fold)</t>
  </si>
  <si>
    <t>Extended Data Fig. 5l: Inositol levels, hippocampus, 9 months treatment, 3xTg mice, left panel (grams per wet brain weight; expressed as fold)</t>
  </si>
  <si>
    <t>12-month-old females (n=7 CTRL/DMSO, n=7 CTRL/CHIR-99021, n=7 DEF/DMSO, n=6 DEF/CHIR-99021)</t>
  </si>
  <si>
    <t>STdev</t>
  </si>
  <si>
    <t>Extended Figure 7b. Binding of LiO and LiC to human amyloid beta 1-42 oligomers in vitro. The entire range of concentrations (0-500 µEq/L) is shown. See Figure 5c for the lower range of concentrations (0-50 µEq/L)</t>
  </si>
  <si>
    <t>Extended Data Figure 7a: conductivity measurements of Li solutions (values expressed in μS/cm at 25 °C)</t>
  </si>
  <si>
    <t>3xTg mice, Age: 18 months, LiC n=7F, LiO n=8F</t>
  </si>
  <si>
    <t>J20 mice, Age: 18 months, LiC n=4F, LiO n=4F</t>
  </si>
  <si>
    <t>3xTg/LiO 43</t>
  </si>
  <si>
    <t>3xTg/LiO 430</t>
  </si>
  <si>
    <t>3xTg/LiC 430</t>
  </si>
  <si>
    <t>3xTg/NaO 4.3</t>
  </si>
  <si>
    <t>3xTg/NaO 430</t>
  </si>
  <si>
    <r>
      <t xml:space="preserve">Extended  Figure 9d: nuclear </t>
    </r>
    <r>
      <rPr>
        <b/>
        <sz val="11"/>
        <color theme="1"/>
        <rFont val="Calibri"/>
        <family val="2"/>
      </rPr>
      <t>β</t>
    </r>
    <r>
      <rPr>
        <b/>
        <sz val="11"/>
        <color theme="1"/>
        <rFont val="Calibri"/>
        <family val="2"/>
        <scheme val="minor"/>
      </rPr>
      <t>-catenin levels in CA1 neurons, 3xTg mice 18 months, treated from 9-18 months</t>
    </r>
  </si>
  <si>
    <r>
      <t>Extended Figure 9b: GSK3</t>
    </r>
    <r>
      <rPr>
        <b/>
        <sz val="11"/>
        <color theme="1"/>
        <rFont val="Calibri"/>
        <family val="2"/>
      </rPr>
      <t>β</t>
    </r>
    <r>
      <rPr>
        <b/>
        <sz val="11"/>
        <color theme="1"/>
        <rFont val="Calibri"/>
        <family val="2"/>
        <scheme val="minor"/>
      </rPr>
      <t xml:space="preserve"> levels in oligodendrocytes (corpus callosum), 3xTg mice 18 months, treated from 9-18 months (mean IF intensity; fold)</t>
    </r>
  </si>
  <si>
    <r>
      <t>Extended Figure 9c: pTyr216-GSK3</t>
    </r>
    <r>
      <rPr>
        <b/>
        <sz val="11"/>
        <color theme="1"/>
        <rFont val="Calibri"/>
        <family val="2"/>
      </rPr>
      <t>β</t>
    </r>
    <r>
      <rPr>
        <b/>
        <sz val="11"/>
        <color theme="1"/>
        <rFont val="Calibri"/>
        <family val="2"/>
        <scheme val="minor"/>
      </rPr>
      <t xml:space="preserve"> levels in CA1 neurons, 3xTg mice 18 months, treated from 9-18 months (mean IF intensity; fold)</t>
    </r>
  </si>
  <si>
    <r>
      <t>Extended Figure 9a: GSK3</t>
    </r>
    <r>
      <rPr>
        <b/>
        <sz val="11"/>
        <color theme="1"/>
        <rFont val="Calibri"/>
        <family val="2"/>
      </rPr>
      <t>β</t>
    </r>
    <r>
      <rPr>
        <b/>
        <sz val="11"/>
        <color theme="1"/>
        <rFont val="Calibri"/>
        <family val="2"/>
        <scheme val="minor"/>
      </rPr>
      <t xml:space="preserve"> levels in CA1 neurons, 3xTg mice 18 months, treated from 9-18 months (mean IF intensity; fold)</t>
    </r>
  </si>
  <si>
    <t>Extended Data Figure 10c: Latency to target area (s) (Morris water maze)</t>
  </si>
  <si>
    <t>Extended Data Figure 10d: Swim speed in the Morris water maze (mm/s)</t>
  </si>
  <si>
    <t>Extended Data Figure 10e: Latency to reach the visible platform (Morris water maze)</t>
  </si>
  <si>
    <t xml:space="preserve">Extended Data Figure 10f: Distance travelled in the open field (m) </t>
  </si>
  <si>
    <t xml:space="preserve">Extended Data Figure 10g: Distance travelled in the center of the open field (m) </t>
  </si>
  <si>
    <t xml:space="preserve">Extended Data Figure 10h: Speed in the open field (m/s) </t>
  </si>
  <si>
    <t>Extended Data Figure 10b: Test trial of memory: Time spent in target area (s), right panel (Morris water maze)</t>
  </si>
  <si>
    <t>Extended Data Figure 10b: Test trial of memory: Number of entries in the target area, left panel (Morris water maze)</t>
  </si>
  <si>
    <t>Extended Data Figure 10a: Learning curves: Latency to reach the platform (Morris water maze)</t>
  </si>
  <si>
    <t>* n=2 Adult samples were eliminated (statistical outliers; using ROUT 1% method)</t>
  </si>
  <si>
    <r>
      <t>Extended Data Figure 12b: A</t>
    </r>
    <r>
      <rPr>
        <b/>
        <sz val="11"/>
        <color theme="1"/>
        <rFont val="Calibri"/>
        <family val="2"/>
      </rPr>
      <t>β</t>
    </r>
    <r>
      <rPr>
        <b/>
        <sz val="11"/>
        <color theme="1"/>
        <rFont val="Arial"/>
        <family val="2"/>
      </rPr>
      <t>42 uptake (fold), left panel</t>
    </r>
  </si>
  <si>
    <r>
      <t>Extended Data Figure 12b: A</t>
    </r>
    <r>
      <rPr>
        <b/>
        <sz val="11"/>
        <color theme="1"/>
        <rFont val="Calibri"/>
        <family val="2"/>
      </rPr>
      <t>β</t>
    </r>
    <r>
      <rPr>
        <b/>
        <sz val="11"/>
        <color theme="1"/>
        <rFont val="Arial"/>
        <family val="2"/>
      </rPr>
      <t>42 clearance (%), right panel</t>
    </r>
  </si>
  <si>
    <t>Extended Data Figure 13a: Learning Curves: Latency to reach hidden platform during training trials in the Morris water maze</t>
  </si>
  <si>
    <t>Extended Data Figure 13b: Test trial of memory: Number of entries in target (platform) area during test trial, Morris water maze, left panel</t>
  </si>
  <si>
    <t>Extended Data Figure 13b: Test trial of memory: Time spent in target (platform) area (seconds) during test trial, Morris water maze, right panel</t>
  </si>
  <si>
    <t xml:space="preserve">Extended Data Figure 13c: Latency (in seconds) to reach a visible platform (elevated above water level), in the Morris water maze </t>
  </si>
  <si>
    <r>
      <rPr>
        <b/>
        <sz val="11"/>
        <color theme="1"/>
        <rFont val="Arial"/>
        <family val="2"/>
      </rPr>
      <t xml:space="preserve">Note. </t>
    </r>
    <r>
      <rPr>
        <sz val="11"/>
        <color theme="1"/>
        <rFont val="Arial"/>
        <family val="2"/>
      </rPr>
      <t xml:space="preserve">Learning performance in the MWM was modeled using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</si>
</sst>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.0"/>
    <numFmt numFmtId="167" formatCode="0.0000000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vertAlign val="subscript"/>
      <sz val="11"/>
      <color theme="1"/>
      <name val="Arial"/>
      <family val="2"/>
    </font>
    <font>
      <b/>
      <vertAlign val="subscript"/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</font>
    <font>
      <b/>
      <vertAlign val="superscript"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4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0" fillId="3" borderId="0" xfId="0" applyFill="1"/>
    <xf numFmtId="0" fontId="1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Border="1" applyAlignment="1">
      <alignment horizontal="center"/>
    </xf>
    <xf numFmtId="165" fontId="1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0" xfId="0" applyFont="1"/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0" fillId="0" borderId="0" xfId="0" applyFont="1"/>
    <xf numFmtId="0" fontId="10" fillId="0" borderId="0" xfId="0" applyFont="1"/>
    <xf numFmtId="0" fontId="8" fillId="0" borderId="0" xfId="0" applyFont="1"/>
    <xf numFmtId="0" fontId="11" fillId="0" borderId="0" xfId="0" applyFont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2" fillId="0" borderId="0" xfId="0" applyFont="1"/>
    <xf numFmtId="0" fontId="12" fillId="0" borderId="4" xfId="0" applyFont="1" applyBorder="1"/>
    <xf numFmtId="164" fontId="12" fillId="0" borderId="7" xfId="0" applyNumberFormat="1" applyFont="1" applyBorder="1" applyAlignment="1">
      <alignment horizontal="center"/>
    </xf>
    <xf numFmtId="165" fontId="12" fillId="0" borderId="4" xfId="0" applyNumberFormat="1" applyFont="1" applyBorder="1" applyAlignment="1">
      <alignment horizontal="center"/>
    </xf>
    <xf numFmtId="164" fontId="12" fillId="0" borderId="4" xfId="0" applyNumberFormat="1" applyFont="1" applyBorder="1" applyAlignment="1">
      <alignment horizontal="center"/>
    </xf>
    <xf numFmtId="11" fontId="12" fillId="0" borderId="4" xfId="0" applyNumberFormat="1" applyFont="1" applyBorder="1" applyAlignment="1">
      <alignment horizontal="center"/>
    </xf>
    <xf numFmtId="0" fontId="12" fillId="0" borderId="0" xfId="0" applyFont="1" applyFill="1" applyBorder="1"/>
    <xf numFmtId="0" fontId="0" fillId="0" borderId="0" xfId="0" applyBorder="1"/>
    <xf numFmtId="165" fontId="12" fillId="0" borderId="0" xfId="0" applyNumberFormat="1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Alignment="1">
      <alignment horizontal="center"/>
    </xf>
    <xf numFmtId="0" fontId="12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2" fillId="0" borderId="0" xfId="0" applyFont="1" applyFill="1" applyBorder="1" applyAlignment="1"/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" fillId="0" borderId="0" xfId="0" applyFont="1" applyFill="1"/>
    <xf numFmtId="0" fontId="0" fillId="0" borderId="0" xfId="0" applyFill="1" applyBorder="1"/>
    <xf numFmtId="0" fontId="1" fillId="0" borderId="4" xfId="0" applyFont="1" applyBorder="1"/>
    <xf numFmtId="0" fontId="1" fillId="0" borderId="0" xfId="0" applyFont="1" applyBorder="1" applyAlignment="1">
      <alignment horizontal="center"/>
    </xf>
    <xf numFmtId="0" fontId="0" fillId="4" borderId="0" xfId="0" applyFill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2" fillId="4" borderId="0" xfId="0" applyFont="1" applyFill="1" applyBorder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/>
    </xf>
    <xf numFmtId="0" fontId="0" fillId="0" borderId="4" xfId="0" applyBorder="1"/>
    <xf numFmtId="0" fontId="8" fillId="0" borderId="0" xfId="0" applyFont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4" fillId="0" borderId="0" xfId="0" applyFont="1"/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2" fontId="0" fillId="0" borderId="4" xfId="0" applyNumberForma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6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2" fillId="3" borderId="0" xfId="0" applyFont="1" applyFill="1"/>
    <xf numFmtId="0" fontId="2" fillId="0" borderId="0" xfId="0" applyFont="1" applyAlignment="1"/>
    <xf numFmtId="0" fontId="0" fillId="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/>
    <xf numFmtId="0" fontId="0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12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4" fillId="3" borderId="0" xfId="0" applyFont="1" applyFill="1" applyAlignment="1"/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/>
    <xf numFmtId="0" fontId="0" fillId="0" borderId="0" xfId="0" applyFill="1" applyBorder="1" applyAlignment="1"/>
    <xf numFmtId="0" fontId="1" fillId="0" borderId="8" xfId="0" applyFont="1" applyFill="1" applyBorder="1" applyAlignment="1"/>
    <xf numFmtId="0" fontId="1" fillId="0" borderId="11" xfId="0" applyFont="1" applyFill="1" applyBorder="1" applyAlignment="1"/>
    <xf numFmtId="165" fontId="0" fillId="0" borderId="0" xfId="0" applyNumberForma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Font="1" applyFill="1"/>
    <xf numFmtId="164" fontId="0" fillId="0" borderId="0" xfId="0" applyNumberFormat="1" applyFont="1" applyAlignment="1">
      <alignment horizontal="center"/>
    </xf>
    <xf numFmtId="0" fontId="0" fillId="0" borderId="4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2" fillId="0" borderId="0" xfId="0" applyFont="1" applyFill="1"/>
    <xf numFmtId="165" fontId="6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2" fillId="0" borderId="0" xfId="0" applyNumberFormat="1" applyFont="1"/>
    <xf numFmtId="165" fontId="1" fillId="3" borderId="0" xfId="0" applyNumberFormat="1" applyFont="1" applyFill="1" applyAlignment="1">
      <alignment horizontal="center"/>
    </xf>
    <xf numFmtId="166" fontId="0" fillId="0" borderId="0" xfId="0" applyNumberFormat="1"/>
    <xf numFmtId="2" fontId="1" fillId="3" borderId="0" xfId="0" applyNumberFormat="1" applyFont="1" applyFill="1" applyAlignment="1">
      <alignment horizontal="center"/>
    </xf>
    <xf numFmtId="165" fontId="0" fillId="0" borderId="0" xfId="0" applyNumberFormat="1" applyFont="1"/>
    <xf numFmtId="165" fontId="4" fillId="0" borderId="0" xfId="0" applyNumberFormat="1" applyFont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Alignment="1"/>
    <xf numFmtId="0" fontId="1" fillId="0" borderId="4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11" fontId="12" fillId="0" borderId="0" xfId="0" applyNumberFormat="1" applyFont="1" applyBorder="1" applyAlignment="1">
      <alignment horizontal="center"/>
    </xf>
    <xf numFmtId="0" fontId="18" fillId="0" borderId="0" xfId="0" applyFont="1" applyBorder="1"/>
    <xf numFmtId="2" fontId="12" fillId="0" borderId="0" xfId="0" applyNumberFormat="1" applyFont="1" applyBorder="1" applyAlignment="1">
      <alignment horizontal="center"/>
    </xf>
    <xf numFmtId="165" fontId="12" fillId="0" borderId="0" xfId="0" applyNumberFormat="1" applyFont="1" applyAlignment="1">
      <alignment horizontal="center"/>
    </xf>
    <xf numFmtId="164" fontId="0" fillId="0" borderId="0" xfId="0" applyNumberFormat="1"/>
    <xf numFmtId="0" fontId="13" fillId="0" borderId="0" xfId="0" applyFont="1"/>
    <xf numFmtId="165" fontId="13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2" fontId="2" fillId="0" borderId="0" xfId="0" applyNumberFormat="1" applyFont="1"/>
    <xf numFmtId="165" fontId="4" fillId="3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5" borderId="1" xfId="0" applyFont="1" applyFill="1" applyBorder="1"/>
    <xf numFmtId="0" fontId="1" fillId="5" borderId="3" xfId="0" applyFont="1" applyFill="1" applyBorder="1"/>
    <xf numFmtId="0" fontId="1" fillId="5" borderId="2" xfId="0" applyFont="1" applyFill="1" applyBorder="1"/>
    <xf numFmtId="2" fontId="1" fillId="6" borderId="0" xfId="0" applyNumberFormat="1" applyFont="1" applyFill="1" applyAlignment="1">
      <alignment horizontal="center"/>
    </xf>
    <xf numFmtId="2" fontId="1" fillId="7" borderId="0" xfId="0" applyNumberFormat="1" applyFont="1" applyFill="1" applyAlignment="1">
      <alignment horizontal="center"/>
    </xf>
    <xf numFmtId="165" fontId="1" fillId="6" borderId="0" xfId="0" applyNumberFormat="1" applyFont="1" applyFill="1" applyAlignment="1">
      <alignment horizontal="center"/>
    </xf>
    <xf numFmtId="165" fontId="1" fillId="7" borderId="0" xfId="0" applyNumberFormat="1" applyFont="1" applyFill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8" borderId="0" xfId="0" applyFont="1" applyFill="1"/>
    <xf numFmtId="0" fontId="19" fillId="0" borderId="4" xfId="0" applyFont="1" applyBorder="1" applyAlignment="1">
      <alignment horizontal="center"/>
    </xf>
    <xf numFmtId="165" fontId="1" fillId="3" borderId="4" xfId="0" applyNumberFormat="1" applyFont="1" applyFill="1" applyBorder="1" applyAlignment="1">
      <alignment horizontal="left"/>
    </xf>
    <xf numFmtId="165" fontId="1" fillId="9" borderId="0" xfId="0" applyNumberFormat="1" applyFont="1" applyFill="1" applyAlignment="1">
      <alignment horizontal="left"/>
    </xf>
    <xf numFmtId="165" fontId="1" fillId="9" borderId="0" xfId="0" applyNumberFormat="1" applyFont="1" applyFill="1" applyAlignment="1">
      <alignment horizontal="center"/>
    </xf>
    <xf numFmtId="0" fontId="1" fillId="9" borderId="0" xfId="0" applyFont="1" applyFill="1"/>
    <xf numFmtId="165" fontId="1" fillId="10" borderId="0" xfId="0" applyNumberFormat="1" applyFont="1" applyFill="1" applyAlignment="1">
      <alignment horizontal="left"/>
    </xf>
    <xf numFmtId="165" fontId="1" fillId="10" borderId="0" xfId="0" applyNumberFormat="1" applyFont="1" applyFill="1" applyAlignment="1">
      <alignment horizontal="center"/>
    </xf>
    <xf numFmtId="0" fontId="1" fillId="10" borderId="0" xfId="0" applyFont="1" applyFill="1"/>
    <xf numFmtId="2" fontId="1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11" fontId="2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23" fillId="0" borderId="0" xfId="0" applyFont="1" applyAlignment="1">
      <alignment horizontal="right" vertical="center"/>
    </xf>
    <xf numFmtId="0" fontId="23" fillId="0" borderId="0" xfId="0" applyFont="1"/>
    <xf numFmtId="0" fontId="23" fillId="0" borderId="0" xfId="0" applyFont="1" applyAlignment="1">
      <alignment horizontal="right"/>
    </xf>
    <xf numFmtId="165" fontId="23" fillId="0" borderId="4" xfId="0" applyNumberFormat="1" applyFont="1" applyBorder="1" applyAlignment="1">
      <alignment horizontal="left"/>
    </xf>
    <xf numFmtId="165" fontId="8" fillId="0" borderId="4" xfId="0" applyNumberFormat="1" applyFont="1" applyBorder="1" applyAlignment="1">
      <alignment horizontal="left"/>
    </xf>
    <xf numFmtId="165" fontId="0" fillId="0" borderId="4" xfId="0" applyNumberFormat="1" applyFont="1" applyBorder="1" applyAlignment="1">
      <alignment horizontal="center"/>
    </xf>
    <xf numFmtId="165" fontId="20" fillId="0" borderId="4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165" fontId="2" fillId="0" borderId="4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left"/>
    </xf>
    <xf numFmtId="165" fontId="4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0" fontId="25" fillId="0" borderId="0" xfId="0" applyFont="1" applyFill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2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1" fillId="3" borderId="4" xfId="0" applyFont="1" applyFill="1" applyBorder="1"/>
    <xf numFmtId="0" fontId="1" fillId="2" borderId="4" xfId="0" applyFont="1" applyFill="1" applyBorder="1"/>
    <xf numFmtId="2" fontId="0" fillId="2" borderId="4" xfId="0" applyNumberFormat="1" applyFill="1" applyBorder="1" applyAlignment="1">
      <alignment horizontal="center"/>
    </xf>
    <xf numFmtId="165" fontId="0" fillId="2" borderId="4" xfId="0" applyNumberFormat="1" applyFill="1" applyBorder="1" applyAlignment="1">
      <alignment horizontal="center"/>
    </xf>
    <xf numFmtId="0" fontId="1" fillId="9" borderId="4" xfId="0" applyFont="1" applyFill="1" applyBorder="1"/>
    <xf numFmtId="2" fontId="0" fillId="9" borderId="4" xfId="0" applyNumberFormat="1" applyFill="1" applyBorder="1" applyAlignment="1">
      <alignment horizontal="center"/>
    </xf>
    <xf numFmtId="165" fontId="0" fillId="9" borderId="4" xfId="0" applyNumberForma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2" fontId="0" fillId="0" borderId="0" xfId="0" applyNumberFormat="1" applyBorder="1" applyAlignment="1">
      <alignment horizontal="left"/>
    </xf>
    <xf numFmtId="0" fontId="0" fillId="0" borderId="0" xfId="0" applyFill="1" applyAlignment="1">
      <alignment horizontal="left"/>
    </xf>
    <xf numFmtId="0" fontId="6" fillId="0" borderId="0" xfId="0" applyFont="1" applyFill="1" applyAlignment="1">
      <alignment horizontal="center"/>
    </xf>
    <xf numFmtId="2" fontId="0" fillId="0" borderId="4" xfId="0" applyNumberFormat="1" applyFont="1" applyBorder="1" applyAlignment="1">
      <alignment horizontal="center"/>
    </xf>
    <xf numFmtId="49" fontId="21" fillId="0" borderId="0" xfId="0" applyNumberFormat="1" applyFont="1" applyAlignment="1">
      <alignment horizontal="center"/>
    </xf>
    <xf numFmtId="0" fontId="1" fillId="3" borderId="0" xfId="0" applyFont="1" applyFill="1" applyBorder="1"/>
    <xf numFmtId="0" fontId="25" fillId="0" borderId="0" xfId="0" applyFont="1"/>
    <xf numFmtId="167" fontId="2" fillId="0" borderId="0" xfId="0" applyNumberFormat="1" applyFont="1"/>
    <xf numFmtId="0" fontId="2" fillId="11" borderId="0" xfId="0" applyFont="1" applyFill="1" applyAlignment="1">
      <alignment horizontal="left"/>
    </xf>
    <xf numFmtId="0" fontId="0" fillId="11" borderId="0" xfId="0" applyFill="1"/>
    <xf numFmtId="0" fontId="1" fillId="12" borderId="0" xfId="0" applyFont="1" applyFill="1"/>
    <xf numFmtId="0" fontId="1" fillId="13" borderId="0" xfId="0" applyFont="1" applyFill="1"/>
    <xf numFmtId="165" fontId="1" fillId="0" borderId="0" xfId="0" applyNumberFormat="1" applyFont="1" applyFill="1" applyAlignment="1">
      <alignment horizontal="center"/>
    </xf>
    <xf numFmtId="165" fontId="0" fillId="0" borderId="0" xfId="0" applyNumberFormat="1" applyFont="1" applyFill="1" applyAlignment="1">
      <alignment horizontal="center"/>
    </xf>
    <xf numFmtId="165" fontId="0" fillId="0" borderId="0" xfId="0" applyNumberFormat="1" applyFont="1" applyFill="1"/>
    <xf numFmtId="165" fontId="14" fillId="0" borderId="0" xfId="0" applyNumberFormat="1" applyFont="1" applyAlignment="1">
      <alignment horizontal="center"/>
    </xf>
    <xf numFmtId="165" fontId="12" fillId="0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left"/>
    </xf>
    <xf numFmtId="2" fontId="14" fillId="0" borderId="0" xfId="0" applyNumberFormat="1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3" fillId="0" borderId="0" xfId="0" applyFont="1" applyFill="1"/>
    <xf numFmtId="0" fontId="14" fillId="0" borderId="0" xfId="0" applyFont="1" applyFill="1" applyAlignment="1">
      <alignment horizontal="center"/>
    </xf>
    <xf numFmtId="0" fontId="15" fillId="8" borderId="0" xfId="0" applyFont="1" applyFill="1"/>
    <xf numFmtId="0" fontId="0" fillId="8" borderId="0" xfId="0" applyFont="1" applyFill="1"/>
    <xf numFmtId="0" fontId="0" fillId="8" borderId="0" xfId="0" applyFill="1"/>
    <xf numFmtId="49" fontId="22" fillId="0" borderId="0" xfId="0" applyNumberFormat="1" applyFont="1" applyAlignment="1">
      <alignment horizontal="center"/>
    </xf>
    <xf numFmtId="0" fontId="22" fillId="0" borderId="0" xfId="0" applyFont="1" applyFill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Fill="1" applyBorder="1" applyAlignment="1">
      <alignment horizontal="left"/>
    </xf>
    <xf numFmtId="0" fontId="4" fillId="8" borderId="0" xfId="0" applyFont="1" applyFill="1" applyAlignment="1">
      <alignment horizontal="left"/>
    </xf>
    <xf numFmtId="0" fontId="3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0" fillId="13" borderId="0" xfId="0" applyFill="1"/>
    <xf numFmtId="0" fontId="24" fillId="3" borderId="0" xfId="0" applyFont="1" applyFill="1" applyAlignment="1">
      <alignment horizontal="center"/>
    </xf>
    <xf numFmtId="0" fontId="2" fillId="0" borderId="0" xfId="0" applyFont="1" applyFill="1" applyBorder="1"/>
    <xf numFmtId="0" fontId="6" fillId="0" borderId="0" xfId="0" applyFont="1" applyBorder="1"/>
    <xf numFmtId="0" fontId="24" fillId="0" borderId="0" xfId="0" applyFont="1" applyFill="1"/>
    <xf numFmtId="0" fontId="12" fillId="0" borderId="0" xfId="0" applyFont="1" applyAlignment="1">
      <alignment horizontal="right"/>
    </xf>
    <xf numFmtId="164" fontId="14" fillId="0" borderId="0" xfId="0" applyNumberFormat="1" applyFont="1" applyAlignment="1">
      <alignment horizontal="center"/>
    </xf>
    <xf numFmtId="0" fontId="27" fillId="2" borderId="0" xfId="0" applyFont="1" applyFill="1"/>
    <xf numFmtId="0" fontId="28" fillId="2" borderId="0" xfId="0" applyFont="1" applyFill="1"/>
    <xf numFmtId="0" fontId="29" fillId="2" borderId="0" xfId="0" applyFont="1" applyFill="1"/>
    <xf numFmtId="0" fontId="29" fillId="2" borderId="0" xfId="0" applyFont="1" applyFill="1" applyAlignment="1">
      <alignment horizontal="left"/>
    </xf>
    <xf numFmtId="0" fontId="29" fillId="2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27" fillId="0" borderId="0" xfId="0" applyFont="1" applyFill="1"/>
    <xf numFmtId="0" fontId="29" fillId="0" borderId="0" xfId="0" applyFont="1" applyFill="1"/>
    <xf numFmtId="0" fontId="28" fillId="0" borderId="0" xfId="0" applyFont="1" applyFill="1"/>
    <xf numFmtId="0" fontId="29" fillId="0" borderId="0" xfId="0" applyFont="1" applyFill="1" applyAlignment="1">
      <alignment horizontal="left"/>
    </xf>
    <xf numFmtId="0" fontId="29" fillId="0" borderId="0" xfId="0" applyFont="1" applyFill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2" fontId="12" fillId="0" borderId="4" xfId="0" applyNumberFormat="1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2" fontId="12" fillId="0" borderId="0" xfId="0" applyNumberFormat="1" applyFont="1" applyFill="1" applyBorder="1" applyAlignment="1">
      <alignment horizontal="left"/>
    </xf>
    <xf numFmtId="2" fontId="12" fillId="0" borderId="0" xfId="0" applyNumberFormat="1" applyFont="1" applyFill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0" fontId="30" fillId="2" borderId="0" xfId="0" applyFont="1" applyFill="1"/>
    <xf numFmtId="0" fontId="13" fillId="2" borderId="0" xfId="0" applyFont="1" applyFill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/>
    </xf>
    <xf numFmtId="0" fontId="13" fillId="3" borderId="3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[1]Sheet1!$B$1</c:f>
              <c:strCache>
                <c:ptCount val="1"/>
                <c:pt idx="0">
                  <c:v>synap_3cort_complex1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[1]Sheet1!$A$2:$A$48</c:f>
              <c:numCache>
                <c:formatCode>General</c:formatCode>
                <c:ptCount val="47"/>
                <c:pt idx="0">
                  <c:v>68.880975090000007</c:v>
                </c:pt>
                <c:pt idx="1">
                  <c:v>61.634659990000003</c:v>
                </c:pt>
                <c:pt idx="2">
                  <c:v>17.620837909999999</c:v>
                </c:pt>
                <c:pt idx="3">
                  <c:v>13.55915216</c:v>
                </c:pt>
                <c:pt idx="4">
                  <c:v>40.450486859999998</c:v>
                </c:pt>
                <c:pt idx="5">
                  <c:v>51.849576509999999</c:v>
                </c:pt>
                <c:pt idx="6">
                  <c:v>46.559416310000003</c:v>
                </c:pt>
                <c:pt idx="7">
                  <c:v>11.59189617</c:v>
                </c:pt>
                <c:pt idx="8">
                  <c:v>14.3626728</c:v>
                </c:pt>
                <c:pt idx="9">
                  <c:v>138.4718823</c:v>
                </c:pt>
                <c:pt idx="10">
                  <c:v>32.214513869999998</c:v>
                </c:pt>
                <c:pt idx="11">
                  <c:v>74.60346543</c:v>
                </c:pt>
                <c:pt idx="12">
                  <c:v>32.72121344</c:v>
                </c:pt>
                <c:pt idx="13">
                  <c:v>86.219079949999994</c:v>
                </c:pt>
                <c:pt idx="14">
                  <c:v>83.901310910000007</c:v>
                </c:pt>
                <c:pt idx="15">
                  <c:v>41.421337020000003</c:v>
                </c:pt>
                <c:pt idx="16">
                  <c:v>33.204182119999999</c:v>
                </c:pt>
                <c:pt idx="17">
                  <c:v>47.952743990000002</c:v>
                </c:pt>
                <c:pt idx="18">
                  <c:v>11.29040541</c:v>
                </c:pt>
                <c:pt idx="19">
                  <c:v>39.258732999999999</c:v>
                </c:pt>
                <c:pt idx="20">
                  <c:v>88.850438729999993</c:v>
                </c:pt>
                <c:pt idx="21">
                  <c:v>45.98720797</c:v>
                </c:pt>
                <c:pt idx="22">
                  <c:v>30.857864960000001</c:v>
                </c:pt>
                <c:pt idx="23">
                  <c:v>34.58928744</c:v>
                </c:pt>
                <c:pt idx="24">
                  <c:v>89.488594640000002</c:v>
                </c:pt>
                <c:pt idx="25">
                  <c:v>116.0049345</c:v>
                </c:pt>
                <c:pt idx="26">
                  <c:v>48.449415819999999</c:v>
                </c:pt>
                <c:pt idx="27">
                  <c:v>81.011690180000002</c:v>
                </c:pt>
                <c:pt idx="28">
                  <c:v>19.527000659999999</c:v>
                </c:pt>
                <c:pt idx="29">
                  <c:v>116.14719530000001</c:v>
                </c:pt>
                <c:pt idx="30">
                  <c:v>149.722139</c:v>
                </c:pt>
                <c:pt idx="31">
                  <c:v>52.89901948</c:v>
                </c:pt>
                <c:pt idx="32">
                  <c:v>39.335005670000001</c:v>
                </c:pt>
                <c:pt idx="33">
                  <c:v>36.62013134</c:v>
                </c:pt>
                <c:pt idx="34">
                  <c:v>26.99386367</c:v>
                </c:pt>
                <c:pt idx="35">
                  <c:v>9.7056407149999995</c:v>
                </c:pt>
                <c:pt idx="36">
                  <c:v>48.008279999999999</c:v>
                </c:pt>
                <c:pt idx="37">
                  <c:v>42.343682710000003</c:v>
                </c:pt>
                <c:pt idx="38">
                  <c:v>46.781326350000001</c:v>
                </c:pt>
                <c:pt idx="39">
                  <c:v>46.367266030000003</c:v>
                </c:pt>
                <c:pt idx="40">
                  <c:v>74.176290109999997</c:v>
                </c:pt>
                <c:pt idx="41">
                  <c:v>71.883309800000006</c:v>
                </c:pt>
                <c:pt idx="42">
                  <c:v>64.281926110000001</c:v>
                </c:pt>
                <c:pt idx="43">
                  <c:v>14.20987002</c:v>
                </c:pt>
                <c:pt idx="44">
                  <c:v>90.768107040000004</c:v>
                </c:pt>
                <c:pt idx="45">
                  <c:v>31.13767223</c:v>
                </c:pt>
                <c:pt idx="46">
                  <c:v>46.920232820000003</c:v>
                </c:pt>
              </c:numCache>
            </c:numRef>
          </c:xVal>
          <c:yVal>
            <c:numRef>
              <c:f>[1]Sheet1!$B$2:$B$48</c:f>
              <c:numCache>
                <c:formatCode>General</c:formatCode>
                <c:ptCount val="47"/>
                <c:pt idx="0">
                  <c:v>-0.71857000000000004</c:v>
                </c:pt>
                <c:pt idx="1">
                  <c:v>0.58410700000000004</c:v>
                </c:pt>
                <c:pt idx="2">
                  <c:v>0.19611100000000001</c:v>
                </c:pt>
                <c:pt idx="3">
                  <c:v>0.12232</c:v>
                </c:pt>
                <c:pt idx="4">
                  <c:v>-0.60419999999999996</c:v>
                </c:pt>
                <c:pt idx="5">
                  <c:v>-8.0180000000000001E-2</c:v>
                </c:pt>
                <c:pt idx="6">
                  <c:v>-0.12806999999999999</c:v>
                </c:pt>
                <c:pt idx="7">
                  <c:v>-0.21611</c:v>
                </c:pt>
                <c:pt idx="8">
                  <c:v>3.2682999999999997E-2</c:v>
                </c:pt>
                <c:pt idx="9">
                  <c:v>2.379365</c:v>
                </c:pt>
                <c:pt idx="10">
                  <c:v>0.19995299999999999</c:v>
                </c:pt>
                <c:pt idx="11">
                  <c:v>1.2062E-2</c:v>
                </c:pt>
                <c:pt idx="12">
                  <c:v>-0.2702</c:v>
                </c:pt>
                <c:pt idx="13">
                  <c:v>0.44056099999999998</c:v>
                </c:pt>
                <c:pt idx="14">
                  <c:v>-0.23513000000000001</c:v>
                </c:pt>
                <c:pt idx="15">
                  <c:v>0.98301700000000003</c:v>
                </c:pt>
                <c:pt idx="16">
                  <c:v>-0.67030999999999996</c:v>
                </c:pt>
                <c:pt idx="17">
                  <c:v>-1.00468</c:v>
                </c:pt>
                <c:pt idx="18">
                  <c:v>-9.7729999999999997E-2</c:v>
                </c:pt>
                <c:pt idx="19">
                  <c:v>-0.29254000000000002</c:v>
                </c:pt>
                <c:pt idx="20">
                  <c:v>1.4749300000000001</c:v>
                </c:pt>
                <c:pt idx="21">
                  <c:v>0.53109799999999996</c:v>
                </c:pt>
                <c:pt idx="22">
                  <c:v>-0.74158999999999997</c:v>
                </c:pt>
                <c:pt idx="23">
                  <c:v>0.83298499999999998</c:v>
                </c:pt>
                <c:pt idx="24">
                  <c:v>0.53870499999999999</c:v>
                </c:pt>
                <c:pt idx="25">
                  <c:v>0.262019</c:v>
                </c:pt>
                <c:pt idx="26">
                  <c:v>3.3485000000000001E-2</c:v>
                </c:pt>
                <c:pt idx="27">
                  <c:v>1.2383839999999999</c:v>
                </c:pt>
                <c:pt idx="28">
                  <c:v>0.37042199999999997</c:v>
                </c:pt>
                <c:pt idx="29">
                  <c:v>-0.53983999999999999</c:v>
                </c:pt>
                <c:pt idx="30">
                  <c:v>0.52391500000000002</c:v>
                </c:pt>
                <c:pt idx="31">
                  <c:v>0.58091400000000004</c:v>
                </c:pt>
                <c:pt idx="32">
                  <c:v>0.208479</c:v>
                </c:pt>
                <c:pt idx="33">
                  <c:v>5.4600000000000004E-4</c:v>
                </c:pt>
                <c:pt idx="34">
                  <c:v>-6.45E-3</c:v>
                </c:pt>
                <c:pt idx="35">
                  <c:v>0.45722400000000002</c:v>
                </c:pt>
                <c:pt idx="36">
                  <c:v>-1.01905</c:v>
                </c:pt>
                <c:pt idx="37">
                  <c:v>-0.25478000000000001</c:v>
                </c:pt>
                <c:pt idx="38">
                  <c:v>9.4859999999999996E-3</c:v>
                </c:pt>
                <c:pt idx="39">
                  <c:v>0.37742300000000001</c:v>
                </c:pt>
                <c:pt idx="40">
                  <c:v>0.59187100000000004</c:v>
                </c:pt>
                <c:pt idx="41">
                  <c:v>0.54325000000000001</c:v>
                </c:pt>
                <c:pt idx="42">
                  <c:v>0.55010199999999998</c:v>
                </c:pt>
                <c:pt idx="43">
                  <c:v>-2.1299999999999999E-2</c:v>
                </c:pt>
                <c:pt idx="44">
                  <c:v>0.976989</c:v>
                </c:pt>
                <c:pt idx="45">
                  <c:v>0.257359</c:v>
                </c:pt>
                <c:pt idx="46">
                  <c:v>-0.67161999999999999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94-4C0D-A920-5BD2C9740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572464"/>
        <c:axId val="1136960256"/>
      </c:scatterChart>
      <c:valAx>
        <c:axId val="1025572464"/>
        <c:scaling>
          <c:orientation val="minMax"/>
          <c:max val="16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960256"/>
        <c:crossesAt val="-2"/>
        <c:crossBetween val="midCat"/>
      </c:valAx>
      <c:valAx>
        <c:axId val="1136960256"/>
        <c:scaling>
          <c:orientation val="minMax"/>
          <c:max val="2.5"/>
          <c:min val="-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5572464"/>
        <c:crossesAt val="-2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[1]Sheet1!$E$1</c:f>
              <c:strCache>
                <c:ptCount val="1"/>
                <c:pt idx="0">
                  <c:v>synap_3cort_complex2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[1]Sheet1!$D$2:$D$48</c:f>
              <c:numCache>
                <c:formatCode>General</c:formatCode>
                <c:ptCount val="47"/>
                <c:pt idx="0">
                  <c:v>68.880975090000007</c:v>
                </c:pt>
                <c:pt idx="1">
                  <c:v>61.634659990000003</c:v>
                </c:pt>
                <c:pt idx="2">
                  <c:v>17.620837909999999</c:v>
                </c:pt>
                <c:pt idx="3">
                  <c:v>13.55915216</c:v>
                </c:pt>
                <c:pt idx="4">
                  <c:v>40.450486859999998</c:v>
                </c:pt>
                <c:pt idx="5">
                  <c:v>51.849576509999999</c:v>
                </c:pt>
                <c:pt idx="6">
                  <c:v>46.559416310000003</c:v>
                </c:pt>
                <c:pt idx="7">
                  <c:v>11.59189617</c:v>
                </c:pt>
                <c:pt idx="8">
                  <c:v>14.3626728</c:v>
                </c:pt>
                <c:pt idx="9">
                  <c:v>138.4718823</c:v>
                </c:pt>
                <c:pt idx="10">
                  <c:v>32.214513869999998</c:v>
                </c:pt>
                <c:pt idx="11">
                  <c:v>74.60346543</c:v>
                </c:pt>
                <c:pt idx="12">
                  <c:v>32.72121344</c:v>
                </c:pt>
                <c:pt idx="13">
                  <c:v>86.219079949999994</c:v>
                </c:pt>
                <c:pt idx="14">
                  <c:v>83.901310910000007</c:v>
                </c:pt>
                <c:pt idx="15">
                  <c:v>41.421337020000003</c:v>
                </c:pt>
                <c:pt idx="16">
                  <c:v>33.204182119999999</c:v>
                </c:pt>
                <c:pt idx="17">
                  <c:v>47.952743990000002</c:v>
                </c:pt>
                <c:pt idx="18">
                  <c:v>11.29040541</c:v>
                </c:pt>
                <c:pt idx="19">
                  <c:v>39.258732999999999</c:v>
                </c:pt>
                <c:pt idx="20">
                  <c:v>88.850438729999993</c:v>
                </c:pt>
                <c:pt idx="21">
                  <c:v>45.98720797</c:v>
                </c:pt>
                <c:pt idx="22">
                  <c:v>30.857864960000001</c:v>
                </c:pt>
                <c:pt idx="23">
                  <c:v>34.58928744</c:v>
                </c:pt>
                <c:pt idx="24">
                  <c:v>89.488594640000002</c:v>
                </c:pt>
                <c:pt idx="25">
                  <c:v>116.0049345</c:v>
                </c:pt>
                <c:pt idx="26">
                  <c:v>48.449415819999999</c:v>
                </c:pt>
                <c:pt idx="27">
                  <c:v>81.011690180000002</c:v>
                </c:pt>
                <c:pt idx="28">
                  <c:v>19.527000659999999</c:v>
                </c:pt>
                <c:pt idx="29">
                  <c:v>116.14719530000001</c:v>
                </c:pt>
                <c:pt idx="30">
                  <c:v>149.722139</c:v>
                </c:pt>
                <c:pt idx="31">
                  <c:v>52.89901948</c:v>
                </c:pt>
                <c:pt idx="32">
                  <c:v>39.335005670000001</c:v>
                </c:pt>
                <c:pt idx="33">
                  <c:v>36.62013134</c:v>
                </c:pt>
                <c:pt idx="34">
                  <c:v>26.99386367</c:v>
                </c:pt>
                <c:pt idx="35">
                  <c:v>9.7056407149999995</c:v>
                </c:pt>
                <c:pt idx="36">
                  <c:v>48.008279999999999</c:v>
                </c:pt>
                <c:pt idx="37">
                  <c:v>42.343682710000003</c:v>
                </c:pt>
                <c:pt idx="38">
                  <c:v>46.781326350000001</c:v>
                </c:pt>
                <c:pt idx="39">
                  <c:v>46.367266030000003</c:v>
                </c:pt>
                <c:pt idx="40">
                  <c:v>74.176290109999997</c:v>
                </c:pt>
                <c:pt idx="41">
                  <c:v>71.883309800000006</c:v>
                </c:pt>
                <c:pt idx="42">
                  <c:v>64.281926110000001</c:v>
                </c:pt>
                <c:pt idx="43">
                  <c:v>14.20987002</c:v>
                </c:pt>
                <c:pt idx="44">
                  <c:v>90.768107040000004</c:v>
                </c:pt>
                <c:pt idx="45">
                  <c:v>31.13767223</c:v>
                </c:pt>
                <c:pt idx="46">
                  <c:v>46.920232820000003</c:v>
                </c:pt>
              </c:numCache>
            </c:numRef>
          </c:xVal>
          <c:yVal>
            <c:numRef>
              <c:f>[1]Sheet1!$E$2:$E$48</c:f>
              <c:numCache>
                <c:formatCode>General</c:formatCode>
                <c:ptCount val="47"/>
                <c:pt idx="0">
                  <c:v>-0.71701000000000004</c:v>
                </c:pt>
                <c:pt idx="1">
                  <c:v>0.60555199999999998</c:v>
                </c:pt>
                <c:pt idx="2">
                  <c:v>-0.22048000000000001</c:v>
                </c:pt>
                <c:pt idx="3">
                  <c:v>-0.84757000000000005</c:v>
                </c:pt>
                <c:pt idx="4">
                  <c:v>-0.36107</c:v>
                </c:pt>
                <c:pt idx="5">
                  <c:v>-0.50758999999999999</c:v>
                </c:pt>
                <c:pt idx="6">
                  <c:v>5.7376000000000003E-2</c:v>
                </c:pt>
                <c:pt idx="7">
                  <c:v>-0.45954</c:v>
                </c:pt>
                <c:pt idx="8">
                  <c:v>-0.28763</c:v>
                </c:pt>
                <c:pt idx="9">
                  <c:v>2.3595280000000001</c:v>
                </c:pt>
                <c:pt idx="10">
                  <c:v>-0.36564000000000002</c:v>
                </c:pt>
                <c:pt idx="11">
                  <c:v>-1.4970000000000001E-2</c:v>
                </c:pt>
                <c:pt idx="12">
                  <c:v>8.0461000000000005E-2</c:v>
                </c:pt>
                <c:pt idx="13">
                  <c:v>0.19763600000000001</c:v>
                </c:pt>
                <c:pt idx="14">
                  <c:v>-0.90356999999999998</c:v>
                </c:pt>
                <c:pt idx="15">
                  <c:v>-0.26329000000000002</c:v>
                </c:pt>
                <c:pt idx="16">
                  <c:v>-1.1751199999999999</c:v>
                </c:pt>
                <c:pt idx="17">
                  <c:v>-0.34328999999999998</c:v>
                </c:pt>
                <c:pt idx="18">
                  <c:v>-1.05003</c:v>
                </c:pt>
                <c:pt idx="19">
                  <c:v>-0.72918000000000005</c:v>
                </c:pt>
                <c:pt idx="20">
                  <c:v>1.281806</c:v>
                </c:pt>
                <c:pt idx="21">
                  <c:v>-0.62424999999999997</c:v>
                </c:pt>
                <c:pt idx="22">
                  <c:v>-0.69386000000000003</c:v>
                </c:pt>
                <c:pt idx="23">
                  <c:v>0.95684999999999998</c:v>
                </c:pt>
                <c:pt idx="24">
                  <c:v>0.29112399999999999</c:v>
                </c:pt>
                <c:pt idx="25">
                  <c:v>5.8284000000000002E-2</c:v>
                </c:pt>
                <c:pt idx="26">
                  <c:v>-0.28269</c:v>
                </c:pt>
                <c:pt idx="27">
                  <c:v>-0.59108000000000005</c:v>
                </c:pt>
                <c:pt idx="28">
                  <c:v>0.47732000000000002</c:v>
                </c:pt>
                <c:pt idx="29">
                  <c:v>-0.36940000000000001</c:v>
                </c:pt>
                <c:pt idx="30">
                  <c:v>1.155856</c:v>
                </c:pt>
                <c:pt idx="31">
                  <c:v>0.92647000000000002</c:v>
                </c:pt>
                <c:pt idx="32">
                  <c:v>-0.44033</c:v>
                </c:pt>
                <c:pt idx="33">
                  <c:v>-0.54874000000000001</c:v>
                </c:pt>
                <c:pt idx="34">
                  <c:v>0.68287200000000003</c:v>
                </c:pt>
                <c:pt idx="35">
                  <c:v>-0.40771000000000002</c:v>
                </c:pt>
                <c:pt idx="36">
                  <c:v>-1.4451400000000001</c:v>
                </c:pt>
                <c:pt idx="37">
                  <c:v>-1.2234100000000001</c:v>
                </c:pt>
                <c:pt idx="38">
                  <c:v>-1.17761</c:v>
                </c:pt>
                <c:pt idx="39">
                  <c:v>-5.0970000000000001E-2</c:v>
                </c:pt>
                <c:pt idx="40">
                  <c:v>-6.9699999999999998E-2</c:v>
                </c:pt>
                <c:pt idx="41">
                  <c:v>-4.2199999999999998E-3</c:v>
                </c:pt>
                <c:pt idx="42">
                  <c:v>-5.3749999999999999E-2</c:v>
                </c:pt>
                <c:pt idx="43">
                  <c:v>-0.58062999999999998</c:v>
                </c:pt>
                <c:pt idx="44">
                  <c:v>1.3464320000000001</c:v>
                </c:pt>
                <c:pt idx="45">
                  <c:v>-0.54193000000000002</c:v>
                </c:pt>
                <c:pt idx="46">
                  <c:v>-0.72911000000000004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54-477F-9B0C-BDAAD59B2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574064"/>
        <c:axId val="968577120"/>
      </c:scatterChart>
      <c:valAx>
        <c:axId val="1025574064"/>
        <c:scaling>
          <c:orientation val="minMax"/>
          <c:max val="16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577120"/>
        <c:crossesAt val="-2"/>
        <c:crossBetween val="midCat"/>
      </c:valAx>
      <c:valAx>
        <c:axId val="968577120"/>
        <c:scaling>
          <c:orientation val="minMax"/>
          <c:max val="2.5"/>
          <c:min val="-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5574064"/>
        <c:crossesAt val="-2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[1]Sheet1!$H$1</c:f>
              <c:strCache>
                <c:ptCount val="1"/>
                <c:pt idx="0">
                  <c:v>zcomplexin_3cort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[1]Sheet1!$G$2:$G$48</c:f>
              <c:numCache>
                <c:formatCode>General</c:formatCode>
                <c:ptCount val="47"/>
                <c:pt idx="0">
                  <c:v>68.880975090000007</c:v>
                </c:pt>
                <c:pt idx="1">
                  <c:v>61.634659990000003</c:v>
                </c:pt>
                <c:pt idx="2">
                  <c:v>17.620837909999999</c:v>
                </c:pt>
                <c:pt idx="3">
                  <c:v>13.55915216</c:v>
                </c:pt>
                <c:pt idx="4">
                  <c:v>40.450486859999998</c:v>
                </c:pt>
                <c:pt idx="5">
                  <c:v>51.849576509999999</c:v>
                </c:pt>
                <c:pt idx="6">
                  <c:v>46.559416310000003</c:v>
                </c:pt>
                <c:pt idx="7">
                  <c:v>11.59189617</c:v>
                </c:pt>
                <c:pt idx="8">
                  <c:v>14.3626728</c:v>
                </c:pt>
                <c:pt idx="9">
                  <c:v>138.4718823</c:v>
                </c:pt>
                <c:pt idx="10">
                  <c:v>32.214513869999998</c:v>
                </c:pt>
                <c:pt idx="11">
                  <c:v>74.60346543</c:v>
                </c:pt>
                <c:pt idx="12">
                  <c:v>32.72121344</c:v>
                </c:pt>
                <c:pt idx="13">
                  <c:v>86.219079949999994</c:v>
                </c:pt>
                <c:pt idx="14">
                  <c:v>83.901310910000007</c:v>
                </c:pt>
                <c:pt idx="15">
                  <c:v>41.421337020000003</c:v>
                </c:pt>
                <c:pt idx="16">
                  <c:v>33.204182119999999</c:v>
                </c:pt>
                <c:pt idx="17">
                  <c:v>47.952743990000002</c:v>
                </c:pt>
                <c:pt idx="18">
                  <c:v>11.29040541</c:v>
                </c:pt>
                <c:pt idx="19">
                  <c:v>39.258732999999999</c:v>
                </c:pt>
                <c:pt idx="20">
                  <c:v>88.850438729999993</c:v>
                </c:pt>
                <c:pt idx="21">
                  <c:v>45.98720797</c:v>
                </c:pt>
                <c:pt idx="22">
                  <c:v>30.857864960000001</c:v>
                </c:pt>
                <c:pt idx="23">
                  <c:v>34.58928744</c:v>
                </c:pt>
                <c:pt idx="24">
                  <c:v>89.488594640000002</c:v>
                </c:pt>
                <c:pt idx="25">
                  <c:v>116.0049345</c:v>
                </c:pt>
                <c:pt idx="26">
                  <c:v>48.449415819999999</c:v>
                </c:pt>
                <c:pt idx="27">
                  <c:v>81.011690180000002</c:v>
                </c:pt>
                <c:pt idx="28">
                  <c:v>19.527000659999999</c:v>
                </c:pt>
                <c:pt idx="29">
                  <c:v>116.14719530000001</c:v>
                </c:pt>
                <c:pt idx="30">
                  <c:v>149.722139</c:v>
                </c:pt>
                <c:pt idx="31">
                  <c:v>52.89901948</c:v>
                </c:pt>
                <c:pt idx="32">
                  <c:v>39.335005670000001</c:v>
                </c:pt>
                <c:pt idx="33">
                  <c:v>36.62013134</c:v>
                </c:pt>
                <c:pt idx="34">
                  <c:v>26.99386367</c:v>
                </c:pt>
                <c:pt idx="35">
                  <c:v>9.7056407149999995</c:v>
                </c:pt>
                <c:pt idx="36">
                  <c:v>48.008279999999999</c:v>
                </c:pt>
                <c:pt idx="37">
                  <c:v>42.343682710000003</c:v>
                </c:pt>
                <c:pt idx="38">
                  <c:v>46.781326350000001</c:v>
                </c:pt>
                <c:pt idx="39">
                  <c:v>46.367266030000003</c:v>
                </c:pt>
                <c:pt idx="40">
                  <c:v>74.176290109999997</c:v>
                </c:pt>
                <c:pt idx="41">
                  <c:v>71.883309800000006</c:v>
                </c:pt>
                <c:pt idx="42">
                  <c:v>64.281926110000001</c:v>
                </c:pt>
                <c:pt idx="43">
                  <c:v>14.20987002</c:v>
                </c:pt>
                <c:pt idx="44">
                  <c:v>90.768107040000004</c:v>
                </c:pt>
                <c:pt idx="45">
                  <c:v>31.13767223</c:v>
                </c:pt>
                <c:pt idx="46">
                  <c:v>46.920232820000003</c:v>
                </c:pt>
              </c:numCache>
            </c:numRef>
          </c:xVal>
          <c:yVal>
            <c:numRef>
              <c:f>[1]Sheet1!$H$2:$H$48</c:f>
              <c:numCache>
                <c:formatCode>General</c:formatCode>
                <c:ptCount val="47"/>
                <c:pt idx="0">
                  <c:v>-0.71779000000000004</c:v>
                </c:pt>
                <c:pt idx="1">
                  <c:v>0.59482900000000005</c:v>
                </c:pt>
                <c:pt idx="2">
                  <c:v>-1.218E-2</c:v>
                </c:pt>
                <c:pt idx="3">
                  <c:v>-0.36263000000000001</c:v>
                </c:pt>
                <c:pt idx="4">
                  <c:v>-0.48263</c:v>
                </c:pt>
                <c:pt idx="5">
                  <c:v>-0.29387999999999997</c:v>
                </c:pt>
                <c:pt idx="6">
                  <c:v>-3.5349999999999999E-2</c:v>
                </c:pt>
                <c:pt idx="7">
                  <c:v>-0.33783000000000002</c:v>
                </c:pt>
                <c:pt idx="8">
                  <c:v>-0.12748000000000001</c:v>
                </c:pt>
                <c:pt idx="9">
                  <c:v>2.3694470000000001</c:v>
                </c:pt>
                <c:pt idx="10">
                  <c:v>-8.2839999999999997E-2</c:v>
                </c:pt>
                <c:pt idx="11">
                  <c:v>-1.4499999999999999E-3</c:v>
                </c:pt>
                <c:pt idx="12">
                  <c:v>-9.4869999999999996E-2</c:v>
                </c:pt>
                <c:pt idx="13">
                  <c:v>0.31909900000000002</c:v>
                </c:pt>
                <c:pt idx="14">
                  <c:v>-0.56935000000000002</c:v>
                </c:pt>
                <c:pt idx="15">
                  <c:v>0.35986499999999999</c:v>
                </c:pt>
                <c:pt idx="16">
                  <c:v>-0.92271999999999998</c:v>
                </c:pt>
                <c:pt idx="17">
                  <c:v>-0.67398000000000002</c:v>
                </c:pt>
                <c:pt idx="18">
                  <c:v>-0.57387999999999995</c:v>
                </c:pt>
                <c:pt idx="19">
                  <c:v>-0.51085999999999998</c:v>
                </c:pt>
                <c:pt idx="20">
                  <c:v>1.378368</c:v>
                </c:pt>
                <c:pt idx="21">
                  <c:v>-4.6580000000000003E-2</c:v>
                </c:pt>
                <c:pt idx="22">
                  <c:v>-0.71772000000000002</c:v>
                </c:pt>
                <c:pt idx="23">
                  <c:v>0.89491699999999996</c:v>
                </c:pt>
                <c:pt idx="24">
                  <c:v>0.41491400000000001</c:v>
                </c:pt>
                <c:pt idx="25">
                  <c:v>0.16015099999999999</c:v>
                </c:pt>
                <c:pt idx="26">
                  <c:v>-0.1246</c:v>
                </c:pt>
                <c:pt idx="27">
                  <c:v>0.32365100000000002</c:v>
                </c:pt>
                <c:pt idx="28">
                  <c:v>0.423871</c:v>
                </c:pt>
                <c:pt idx="29">
                  <c:v>-0.45462000000000002</c:v>
                </c:pt>
                <c:pt idx="30">
                  <c:v>0.83988499999999999</c:v>
                </c:pt>
                <c:pt idx="31">
                  <c:v>0.75369200000000003</c:v>
                </c:pt>
                <c:pt idx="32">
                  <c:v>-0.11592</c:v>
                </c:pt>
                <c:pt idx="33">
                  <c:v>-0.27410000000000001</c:v>
                </c:pt>
                <c:pt idx="34">
                  <c:v>0.33821000000000001</c:v>
                </c:pt>
                <c:pt idx="35">
                  <c:v>2.4757999999999999E-2</c:v>
                </c:pt>
                <c:pt idx="36">
                  <c:v>-1.2321</c:v>
                </c:pt>
                <c:pt idx="37">
                  <c:v>-0.73909000000000002</c:v>
                </c:pt>
                <c:pt idx="38">
                  <c:v>-0.58406000000000002</c:v>
                </c:pt>
                <c:pt idx="39">
                  <c:v>0.16322600000000001</c:v>
                </c:pt>
                <c:pt idx="40">
                  <c:v>0.26108599999999998</c:v>
                </c:pt>
                <c:pt idx="41">
                  <c:v>0.26951599999999998</c:v>
                </c:pt>
                <c:pt idx="42">
                  <c:v>0.24817700000000001</c:v>
                </c:pt>
                <c:pt idx="43">
                  <c:v>-0.30096000000000001</c:v>
                </c:pt>
                <c:pt idx="44">
                  <c:v>1.16171</c:v>
                </c:pt>
                <c:pt idx="45">
                  <c:v>-0.14229</c:v>
                </c:pt>
                <c:pt idx="46">
                  <c:v>-0.70035999999999998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91-47BD-815C-DCB7DDE0D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6798464"/>
        <c:axId val="1137117088"/>
      </c:scatterChart>
      <c:valAx>
        <c:axId val="1026798464"/>
        <c:scaling>
          <c:orientation val="minMax"/>
          <c:max val="16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7117088"/>
        <c:crossesAt val="-1.5"/>
        <c:crossBetween val="midCat"/>
      </c:valAx>
      <c:valAx>
        <c:axId val="1137117088"/>
        <c:scaling>
          <c:orientation val="minMax"/>
          <c:max val="2.5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6798464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0</xdr:rowOff>
    </xdr:from>
    <xdr:to>
      <xdr:col>13</xdr:col>
      <xdr:colOff>57150</xdr:colOff>
      <xdr:row>70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2438582-723D-4FA5-ABB5-9211F24CB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077325"/>
          <a:ext cx="10201275" cy="430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6</xdr:col>
      <xdr:colOff>1076325</xdr:colOff>
      <xdr:row>26</xdr:row>
      <xdr:rowOff>180975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095D04E-4FBB-4513-8248-174C0428C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500"/>
          <a:ext cx="4324350" cy="456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97</xdr:row>
      <xdr:rowOff>0</xdr:rowOff>
    </xdr:from>
    <xdr:to>
      <xdr:col>6</xdr:col>
      <xdr:colOff>1457325</xdr:colOff>
      <xdr:row>115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0A4C17-4AF6-4CD2-BB0D-BCAF96446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936200"/>
          <a:ext cx="8248650" cy="346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609599</xdr:colOff>
      <xdr:row>226</xdr:row>
      <xdr:rowOff>19050</xdr:rowOff>
    </xdr:from>
    <xdr:to>
      <xdr:col>14</xdr:col>
      <xdr:colOff>180975</xdr:colOff>
      <xdr:row>240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F0F335-A4E1-45DF-88B9-F144DEA7FA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</xdr:colOff>
      <xdr:row>240</xdr:row>
      <xdr:rowOff>185737</xdr:rowOff>
    </xdr:from>
    <xdr:to>
      <xdr:col>14</xdr:col>
      <xdr:colOff>161925</xdr:colOff>
      <xdr:row>255</xdr:row>
      <xdr:rowOff>71437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2724FC4-E620-4901-8719-2911917A7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4762</xdr:colOff>
      <xdr:row>256</xdr:row>
      <xdr:rowOff>23812</xdr:rowOff>
    </xdr:from>
    <xdr:to>
      <xdr:col>14</xdr:col>
      <xdr:colOff>161925</xdr:colOff>
      <xdr:row>269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B1F7C09-1096-4F0C-A324-902616A173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viu/Desktop/correlation%20memory%20Complexin%207-18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B1" t="str">
            <v>synap_3cort_complex1</v>
          </cell>
          <cell r="E1" t="str">
            <v>synap_3cort_complex2</v>
          </cell>
          <cell r="H1" t="str">
            <v>zcomplexin_3cort</v>
          </cell>
        </row>
        <row r="2">
          <cell r="A2">
            <v>68.880975090000007</v>
          </cell>
          <cell r="B2">
            <v>-0.71857000000000004</v>
          </cell>
          <cell r="D2">
            <v>68.880975090000007</v>
          </cell>
          <cell r="E2">
            <v>-0.71701000000000004</v>
          </cell>
          <cell r="G2">
            <v>68.880975090000007</v>
          </cell>
          <cell r="H2">
            <v>-0.71779000000000004</v>
          </cell>
        </row>
        <row r="3">
          <cell r="A3">
            <v>61.634659990000003</v>
          </cell>
          <cell r="B3">
            <v>0.58410700000000004</v>
          </cell>
          <cell r="D3">
            <v>61.634659990000003</v>
          </cell>
          <cell r="E3">
            <v>0.60555199999999998</v>
          </cell>
          <cell r="G3">
            <v>61.634659990000003</v>
          </cell>
          <cell r="H3">
            <v>0.59482900000000005</v>
          </cell>
        </row>
        <row r="4">
          <cell r="A4">
            <v>17.620837909999999</v>
          </cell>
          <cell r="B4">
            <v>0.19611100000000001</v>
          </cell>
          <cell r="D4">
            <v>17.620837909999999</v>
          </cell>
          <cell r="E4">
            <v>-0.22048000000000001</v>
          </cell>
          <cell r="G4">
            <v>17.620837909999999</v>
          </cell>
          <cell r="H4">
            <v>-1.218E-2</v>
          </cell>
        </row>
        <row r="5">
          <cell r="A5">
            <v>13.55915216</v>
          </cell>
          <cell r="B5">
            <v>0.12232</v>
          </cell>
          <cell r="D5">
            <v>13.55915216</v>
          </cell>
          <cell r="E5">
            <v>-0.84757000000000005</v>
          </cell>
          <cell r="G5">
            <v>13.55915216</v>
          </cell>
          <cell r="H5">
            <v>-0.36263000000000001</v>
          </cell>
        </row>
        <row r="6">
          <cell r="A6">
            <v>40.450486859999998</v>
          </cell>
          <cell r="B6">
            <v>-0.60419999999999996</v>
          </cell>
          <cell r="D6">
            <v>40.450486859999998</v>
          </cell>
          <cell r="E6">
            <v>-0.36107</v>
          </cell>
          <cell r="G6">
            <v>40.450486859999998</v>
          </cell>
          <cell r="H6">
            <v>-0.48263</v>
          </cell>
        </row>
        <row r="7">
          <cell r="A7">
            <v>51.849576509999999</v>
          </cell>
          <cell r="B7">
            <v>-8.0180000000000001E-2</v>
          </cell>
          <cell r="D7">
            <v>51.849576509999999</v>
          </cell>
          <cell r="E7">
            <v>-0.50758999999999999</v>
          </cell>
          <cell r="G7">
            <v>51.849576509999999</v>
          </cell>
          <cell r="H7">
            <v>-0.29387999999999997</v>
          </cell>
        </row>
        <row r="8">
          <cell r="A8">
            <v>46.559416310000003</v>
          </cell>
          <cell r="B8">
            <v>-0.12806999999999999</v>
          </cell>
          <cell r="D8">
            <v>46.559416310000003</v>
          </cell>
          <cell r="E8">
            <v>5.7376000000000003E-2</v>
          </cell>
          <cell r="G8">
            <v>46.559416310000003</v>
          </cell>
          <cell r="H8">
            <v>-3.5349999999999999E-2</v>
          </cell>
        </row>
        <row r="9">
          <cell r="A9">
            <v>11.59189617</v>
          </cell>
          <cell r="B9">
            <v>-0.21611</v>
          </cell>
          <cell r="D9">
            <v>11.59189617</v>
          </cell>
          <cell r="E9">
            <v>-0.45954</v>
          </cell>
          <cell r="G9">
            <v>11.59189617</v>
          </cell>
          <cell r="H9">
            <v>-0.33783000000000002</v>
          </cell>
        </row>
        <row r="10">
          <cell r="A10">
            <v>14.3626728</v>
          </cell>
          <cell r="B10">
            <v>3.2682999999999997E-2</v>
          </cell>
          <cell r="D10">
            <v>14.3626728</v>
          </cell>
          <cell r="E10">
            <v>-0.28763</v>
          </cell>
          <cell r="G10">
            <v>14.3626728</v>
          </cell>
          <cell r="H10">
            <v>-0.12748000000000001</v>
          </cell>
        </row>
        <row r="11">
          <cell r="A11">
            <v>138.4718823</v>
          </cell>
          <cell r="B11">
            <v>2.379365</v>
          </cell>
          <cell r="D11">
            <v>138.4718823</v>
          </cell>
          <cell r="E11">
            <v>2.3595280000000001</v>
          </cell>
          <cell r="G11">
            <v>138.4718823</v>
          </cell>
          <cell r="H11">
            <v>2.3694470000000001</v>
          </cell>
        </row>
        <row r="12">
          <cell r="A12">
            <v>32.214513869999998</v>
          </cell>
          <cell r="B12">
            <v>0.19995299999999999</v>
          </cell>
          <cell r="D12">
            <v>32.214513869999998</v>
          </cell>
          <cell r="E12">
            <v>-0.36564000000000002</v>
          </cell>
          <cell r="G12">
            <v>32.214513869999998</v>
          </cell>
          <cell r="H12">
            <v>-8.2839999999999997E-2</v>
          </cell>
        </row>
        <row r="13">
          <cell r="A13">
            <v>74.60346543</v>
          </cell>
          <cell r="B13">
            <v>1.2062E-2</v>
          </cell>
          <cell r="D13">
            <v>74.60346543</v>
          </cell>
          <cell r="E13">
            <v>-1.4970000000000001E-2</v>
          </cell>
          <cell r="G13">
            <v>74.60346543</v>
          </cell>
          <cell r="H13">
            <v>-1.4499999999999999E-3</v>
          </cell>
        </row>
        <row r="14">
          <cell r="A14">
            <v>32.72121344</v>
          </cell>
          <cell r="B14">
            <v>-0.2702</v>
          </cell>
          <cell r="D14">
            <v>32.72121344</v>
          </cell>
          <cell r="E14">
            <v>8.0461000000000005E-2</v>
          </cell>
          <cell r="G14">
            <v>32.72121344</v>
          </cell>
          <cell r="H14">
            <v>-9.4869999999999996E-2</v>
          </cell>
        </row>
        <row r="15">
          <cell r="A15">
            <v>86.219079949999994</v>
          </cell>
          <cell r="B15">
            <v>0.44056099999999998</v>
          </cell>
          <cell r="D15">
            <v>86.219079949999994</v>
          </cell>
          <cell r="E15">
            <v>0.19763600000000001</v>
          </cell>
          <cell r="G15">
            <v>86.219079949999994</v>
          </cell>
          <cell r="H15">
            <v>0.31909900000000002</v>
          </cell>
        </row>
        <row r="16">
          <cell r="A16">
            <v>83.901310910000007</v>
          </cell>
          <cell r="B16">
            <v>-0.23513000000000001</v>
          </cell>
          <cell r="D16">
            <v>83.901310910000007</v>
          </cell>
          <cell r="E16">
            <v>-0.90356999999999998</v>
          </cell>
          <cell r="G16">
            <v>83.901310910000007</v>
          </cell>
          <cell r="H16">
            <v>-0.56935000000000002</v>
          </cell>
        </row>
        <row r="17">
          <cell r="A17">
            <v>41.421337020000003</v>
          </cell>
          <cell r="B17">
            <v>0.98301700000000003</v>
          </cell>
          <cell r="D17">
            <v>41.421337020000003</v>
          </cell>
          <cell r="E17">
            <v>-0.26329000000000002</v>
          </cell>
          <cell r="G17">
            <v>41.421337020000003</v>
          </cell>
          <cell r="H17">
            <v>0.35986499999999999</v>
          </cell>
        </row>
        <row r="18">
          <cell r="A18">
            <v>33.204182119999999</v>
          </cell>
          <cell r="B18">
            <v>-0.67030999999999996</v>
          </cell>
          <cell r="D18">
            <v>33.204182119999999</v>
          </cell>
          <cell r="E18">
            <v>-1.1751199999999999</v>
          </cell>
          <cell r="G18">
            <v>33.204182119999999</v>
          </cell>
          <cell r="H18">
            <v>-0.92271999999999998</v>
          </cell>
        </row>
        <row r="19">
          <cell r="A19">
            <v>47.952743990000002</v>
          </cell>
          <cell r="B19">
            <v>-1.00468</v>
          </cell>
          <cell r="D19">
            <v>47.952743990000002</v>
          </cell>
          <cell r="E19">
            <v>-0.34328999999999998</v>
          </cell>
          <cell r="G19">
            <v>47.952743990000002</v>
          </cell>
          <cell r="H19">
            <v>-0.67398000000000002</v>
          </cell>
        </row>
        <row r="20">
          <cell r="A20">
            <v>11.29040541</v>
          </cell>
          <cell r="B20">
            <v>-9.7729999999999997E-2</v>
          </cell>
          <cell r="D20">
            <v>11.29040541</v>
          </cell>
          <cell r="E20">
            <v>-1.05003</v>
          </cell>
          <cell r="G20">
            <v>11.29040541</v>
          </cell>
          <cell r="H20">
            <v>-0.57387999999999995</v>
          </cell>
        </row>
        <row r="21">
          <cell r="A21">
            <v>39.258732999999999</v>
          </cell>
          <cell r="B21">
            <v>-0.29254000000000002</v>
          </cell>
          <cell r="D21">
            <v>39.258732999999999</v>
          </cell>
          <cell r="E21">
            <v>-0.72918000000000005</v>
          </cell>
          <cell r="G21">
            <v>39.258732999999999</v>
          </cell>
          <cell r="H21">
            <v>-0.51085999999999998</v>
          </cell>
        </row>
        <row r="22">
          <cell r="A22">
            <v>88.850438729999993</v>
          </cell>
          <cell r="B22">
            <v>1.4749300000000001</v>
          </cell>
          <cell r="D22">
            <v>88.850438729999993</v>
          </cell>
          <cell r="E22">
            <v>1.281806</v>
          </cell>
          <cell r="G22">
            <v>88.850438729999993</v>
          </cell>
          <cell r="H22">
            <v>1.378368</v>
          </cell>
        </row>
        <row r="23">
          <cell r="A23">
            <v>45.98720797</v>
          </cell>
          <cell r="B23">
            <v>0.53109799999999996</v>
          </cell>
          <cell r="D23">
            <v>45.98720797</v>
          </cell>
          <cell r="E23">
            <v>-0.62424999999999997</v>
          </cell>
          <cell r="G23">
            <v>45.98720797</v>
          </cell>
          <cell r="H23">
            <v>-4.6580000000000003E-2</v>
          </cell>
        </row>
        <row r="24">
          <cell r="A24">
            <v>30.857864960000001</v>
          </cell>
          <cell r="B24">
            <v>-0.74158999999999997</v>
          </cell>
          <cell r="D24">
            <v>30.857864960000001</v>
          </cell>
          <cell r="E24">
            <v>-0.69386000000000003</v>
          </cell>
          <cell r="G24">
            <v>30.857864960000001</v>
          </cell>
          <cell r="H24">
            <v>-0.71772000000000002</v>
          </cell>
        </row>
        <row r="25">
          <cell r="A25">
            <v>34.58928744</v>
          </cell>
          <cell r="B25">
            <v>0.83298499999999998</v>
          </cell>
          <cell r="D25">
            <v>34.58928744</v>
          </cell>
          <cell r="E25">
            <v>0.95684999999999998</v>
          </cell>
          <cell r="G25">
            <v>34.58928744</v>
          </cell>
          <cell r="H25">
            <v>0.89491699999999996</v>
          </cell>
        </row>
        <row r="26">
          <cell r="A26">
            <v>89.488594640000002</v>
          </cell>
          <cell r="B26">
            <v>0.53870499999999999</v>
          </cell>
          <cell r="D26">
            <v>89.488594640000002</v>
          </cell>
          <cell r="E26">
            <v>0.29112399999999999</v>
          </cell>
          <cell r="G26">
            <v>89.488594640000002</v>
          </cell>
          <cell r="H26">
            <v>0.41491400000000001</v>
          </cell>
        </row>
        <row r="27">
          <cell r="A27">
            <v>116.0049345</v>
          </cell>
          <cell r="B27">
            <v>0.262019</v>
          </cell>
          <cell r="D27">
            <v>116.0049345</v>
          </cell>
          <cell r="E27">
            <v>5.8284000000000002E-2</v>
          </cell>
          <cell r="G27">
            <v>116.0049345</v>
          </cell>
          <cell r="H27">
            <v>0.16015099999999999</v>
          </cell>
        </row>
        <row r="28">
          <cell r="A28">
            <v>48.449415819999999</v>
          </cell>
          <cell r="B28">
            <v>3.3485000000000001E-2</v>
          </cell>
          <cell r="D28">
            <v>48.449415819999999</v>
          </cell>
          <cell r="E28">
            <v>-0.28269</v>
          </cell>
          <cell r="G28">
            <v>48.449415819999999</v>
          </cell>
          <cell r="H28">
            <v>-0.1246</v>
          </cell>
        </row>
        <row r="29">
          <cell r="A29">
            <v>81.011690180000002</v>
          </cell>
          <cell r="B29">
            <v>1.2383839999999999</v>
          </cell>
          <cell r="D29">
            <v>81.011690180000002</v>
          </cell>
          <cell r="E29">
            <v>-0.59108000000000005</v>
          </cell>
          <cell r="G29">
            <v>81.011690180000002</v>
          </cell>
          <cell r="H29">
            <v>0.32365100000000002</v>
          </cell>
        </row>
        <row r="30">
          <cell r="A30">
            <v>19.527000659999999</v>
          </cell>
          <cell r="B30">
            <v>0.37042199999999997</v>
          </cell>
          <cell r="D30">
            <v>19.527000659999999</v>
          </cell>
          <cell r="E30">
            <v>0.47732000000000002</v>
          </cell>
          <cell r="G30">
            <v>19.527000659999999</v>
          </cell>
          <cell r="H30">
            <v>0.423871</v>
          </cell>
        </row>
        <row r="31">
          <cell r="A31">
            <v>116.14719530000001</v>
          </cell>
          <cell r="B31">
            <v>-0.53983999999999999</v>
          </cell>
          <cell r="D31">
            <v>116.14719530000001</v>
          </cell>
          <cell r="E31">
            <v>-0.36940000000000001</v>
          </cell>
          <cell r="G31">
            <v>116.14719530000001</v>
          </cell>
          <cell r="H31">
            <v>-0.45462000000000002</v>
          </cell>
        </row>
        <row r="32">
          <cell r="A32">
            <v>149.722139</v>
          </cell>
          <cell r="B32">
            <v>0.52391500000000002</v>
          </cell>
          <cell r="D32">
            <v>149.722139</v>
          </cell>
          <cell r="E32">
            <v>1.155856</v>
          </cell>
          <cell r="G32">
            <v>149.722139</v>
          </cell>
          <cell r="H32">
            <v>0.83988499999999999</v>
          </cell>
        </row>
        <row r="33">
          <cell r="A33">
            <v>52.89901948</v>
          </cell>
          <cell r="B33">
            <v>0.58091400000000004</v>
          </cell>
          <cell r="D33">
            <v>52.89901948</v>
          </cell>
          <cell r="E33">
            <v>0.92647000000000002</v>
          </cell>
          <cell r="G33">
            <v>52.89901948</v>
          </cell>
          <cell r="H33">
            <v>0.75369200000000003</v>
          </cell>
        </row>
        <row r="34">
          <cell r="A34">
            <v>39.335005670000001</v>
          </cell>
          <cell r="B34">
            <v>0.208479</v>
          </cell>
          <cell r="D34">
            <v>39.335005670000001</v>
          </cell>
          <cell r="E34">
            <v>-0.44033</v>
          </cell>
          <cell r="G34">
            <v>39.335005670000001</v>
          </cell>
          <cell r="H34">
            <v>-0.11592</v>
          </cell>
        </row>
        <row r="35">
          <cell r="A35">
            <v>36.62013134</v>
          </cell>
          <cell r="B35">
            <v>5.4600000000000004E-4</v>
          </cell>
          <cell r="D35">
            <v>36.62013134</v>
          </cell>
          <cell r="E35">
            <v>-0.54874000000000001</v>
          </cell>
          <cell r="G35">
            <v>36.62013134</v>
          </cell>
          <cell r="H35">
            <v>-0.27410000000000001</v>
          </cell>
        </row>
        <row r="36">
          <cell r="A36">
            <v>26.99386367</v>
          </cell>
          <cell r="B36">
            <v>-6.45E-3</v>
          </cell>
          <cell r="D36">
            <v>26.99386367</v>
          </cell>
          <cell r="E36">
            <v>0.68287200000000003</v>
          </cell>
          <cell r="G36">
            <v>26.99386367</v>
          </cell>
          <cell r="H36">
            <v>0.33821000000000001</v>
          </cell>
        </row>
        <row r="37">
          <cell r="A37">
            <v>9.7056407149999995</v>
          </cell>
          <cell r="B37">
            <v>0.45722400000000002</v>
          </cell>
          <cell r="D37">
            <v>9.7056407149999995</v>
          </cell>
          <cell r="E37">
            <v>-0.40771000000000002</v>
          </cell>
          <cell r="G37">
            <v>9.7056407149999995</v>
          </cell>
          <cell r="H37">
            <v>2.4757999999999999E-2</v>
          </cell>
        </row>
        <row r="38">
          <cell r="A38">
            <v>48.008279999999999</v>
          </cell>
          <cell r="B38">
            <v>-1.01905</v>
          </cell>
          <cell r="D38">
            <v>48.008279999999999</v>
          </cell>
          <cell r="E38">
            <v>-1.4451400000000001</v>
          </cell>
          <cell r="G38">
            <v>48.008279999999999</v>
          </cell>
          <cell r="H38">
            <v>-1.2321</v>
          </cell>
        </row>
        <row r="39">
          <cell r="A39">
            <v>42.343682710000003</v>
          </cell>
          <cell r="B39">
            <v>-0.25478000000000001</v>
          </cell>
          <cell r="D39">
            <v>42.343682710000003</v>
          </cell>
          <cell r="E39">
            <v>-1.2234100000000001</v>
          </cell>
          <cell r="G39">
            <v>42.343682710000003</v>
          </cell>
          <cell r="H39">
            <v>-0.73909000000000002</v>
          </cell>
        </row>
        <row r="40">
          <cell r="A40">
            <v>46.781326350000001</v>
          </cell>
          <cell r="B40">
            <v>9.4859999999999996E-3</v>
          </cell>
          <cell r="D40">
            <v>46.781326350000001</v>
          </cell>
          <cell r="E40">
            <v>-1.17761</v>
          </cell>
          <cell r="G40">
            <v>46.781326350000001</v>
          </cell>
          <cell r="H40">
            <v>-0.58406000000000002</v>
          </cell>
        </row>
        <row r="41">
          <cell r="A41">
            <v>46.367266030000003</v>
          </cell>
          <cell r="B41">
            <v>0.37742300000000001</v>
          </cell>
          <cell r="D41">
            <v>46.367266030000003</v>
          </cell>
          <cell r="E41">
            <v>-5.0970000000000001E-2</v>
          </cell>
          <cell r="G41">
            <v>46.367266030000003</v>
          </cell>
          <cell r="H41">
            <v>0.16322600000000001</v>
          </cell>
        </row>
        <row r="42">
          <cell r="A42">
            <v>74.176290109999997</v>
          </cell>
          <cell r="B42">
            <v>0.59187100000000004</v>
          </cell>
          <cell r="D42">
            <v>74.176290109999997</v>
          </cell>
          <cell r="E42">
            <v>-6.9699999999999998E-2</v>
          </cell>
          <cell r="G42">
            <v>74.176290109999997</v>
          </cell>
          <cell r="H42">
            <v>0.26108599999999998</v>
          </cell>
        </row>
        <row r="43">
          <cell r="A43">
            <v>71.883309800000006</v>
          </cell>
          <cell r="B43">
            <v>0.54325000000000001</v>
          </cell>
          <cell r="D43">
            <v>71.883309800000006</v>
          </cell>
          <cell r="E43">
            <v>-4.2199999999999998E-3</v>
          </cell>
          <cell r="G43">
            <v>71.883309800000006</v>
          </cell>
          <cell r="H43">
            <v>0.26951599999999998</v>
          </cell>
        </row>
        <row r="44">
          <cell r="A44">
            <v>64.281926110000001</v>
          </cell>
          <cell r="B44">
            <v>0.55010199999999998</v>
          </cell>
          <cell r="D44">
            <v>64.281926110000001</v>
          </cell>
          <cell r="E44">
            <v>-5.3749999999999999E-2</v>
          </cell>
          <cell r="G44">
            <v>64.281926110000001</v>
          </cell>
          <cell r="H44">
            <v>0.24817700000000001</v>
          </cell>
        </row>
        <row r="45">
          <cell r="A45">
            <v>14.20987002</v>
          </cell>
          <cell r="B45">
            <v>-2.1299999999999999E-2</v>
          </cell>
          <cell r="D45">
            <v>14.20987002</v>
          </cell>
          <cell r="E45">
            <v>-0.58062999999999998</v>
          </cell>
          <cell r="G45">
            <v>14.20987002</v>
          </cell>
          <cell r="H45">
            <v>-0.30096000000000001</v>
          </cell>
        </row>
        <row r="46">
          <cell r="A46">
            <v>90.768107040000004</v>
          </cell>
          <cell r="B46">
            <v>0.976989</v>
          </cell>
          <cell r="D46">
            <v>90.768107040000004</v>
          </cell>
          <cell r="E46">
            <v>1.3464320000000001</v>
          </cell>
          <cell r="G46">
            <v>90.768107040000004</v>
          </cell>
          <cell r="H46">
            <v>1.16171</v>
          </cell>
        </row>
        <row r="47">
          <cell r="A47">
            <v>31.13767223</v>
          </cell>
          <cell r="B47">
            <v>0.257359</v>
          </cell>
          <cell r="D47">
            <v>31.13767223</v>
          </cell>
          <cell r="E47">
            <v>-0.54193000000000002</v>
          </cell>
          <cell r="G47">
            <v>31.13767223</v>
          </cell>
          <cell r="H47">
            <v>-0.14229</v>
          </cell>
        </row>
        <row r="48">
          <cell r="A48">
            <v>46.920232820000003</v>
          </cell>
          <cell r="B48">
            <v>-0.67161999999999999</v>
          </cell>
          <cell r="D48">
            <v>46.920232820000003</v>
          </cell>
          <cell r="E48">
            <v>-0.72911000000000004</v>
          </cell>
          <cell r="G48">
            <v>46.920232820000003</v>
          </cell>
          <cell r="H48">
            <v>-0.70035999999999998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E3153-0876-4BD1-9F0B-B033AE5D8868}">
  <dimension ref="B2:BO199"/>
  <sheetViews>
    <sheetView tabSelected="1" workbookViewId="0">
      <selection activeCell="P30" sqref="P30"/>
    </sheetView>
  </sheetViews>
  <sheetFormatPr defaultRowHeight="15" x14ac:dyDescent="0.25"/>
  <cols>
    <col min="2" max="3" width="10.85546875" customWidth="1"/>
    <col min="4" max="4" width="14.140625" customWidth="1"/>
    <col min="5" max="5" width="20.28515625" customWidth="1"/>
    <col min="6" max="6" width="9.7109375" style="51" customWidth="1"/>
    <col min="7" max="8" width="9.85546875" customWidth="1"/>
    <col min="9" max="9" width="15.7109375" customWidth="1"/>
    <col min="10" max="10" width="21.140625" customWidth="1"/>
    <col min="11" max="11" width="9.5703125" customWidth="1"/>
    <col min="12" max="12" width="12.7109375" style="54" customWidth="1"/>
    <col min="13" max="13" width="11.85546875" style="54" customWidth="1"/>
    <col min="14" max="14" width="12.42578125" style="54" customWidth="1"/>
    <col min="15" max="15" width="4" customWidth="1"/>
    <col min="16" max="16" width="36" customWidth="1"/>
    <col min="20" max="20" width="16" customWidth="1"/>
    <col min="22" max="22" width="11" customWidth="1"/>
    <col min="23" max="23" width="12" style="54" customWidth="1"/>
    <col min="24" max="24" width="11.85546875" style="54" customWidth="1"/>
    <col min="25" max="25" width="11.42578125" style="54" customWidth="1"/>
    <col min="26" max="26" width="10.140625" customWidth="1"/>
    <col min="27" max="27" width="36.5703125" customWidth="1"/>
    <col min="33" max="33" width="9.5703125" customWidth="1"/>
    <col min="34" max="34" width="11.28515625" style="54" customWidth="1"/>
    <col min="35" max="35" width="11.7109375" style="54" customWidth="1"/>
    <col min="37" max="37" width="29.85546875" customWidth="1"/>
    <col min="46" max="46" width="45" customWidth="1"/>
    <col min="54" max="54" width="11.140625" style="44" customWidth="1"/>
    <col min="55" max="55" width="11.42578125" style="44" customWidth="1"/>
    <col min="56" max="56" width="7.7109375" customWidth="1"/>
    <col min="57" max="57" width="30" customWidth="1"/>
    <col min="58" max="58" width="26.140625" customWidth="1"/>
    <col min="64" max="64" width="30.140625" customWidth="1"/>
    <col min="67" max="67" width="5.140625" style="12" customWidth="1"/>
    <col min="69" max="70" width="10.5703125" bestFit="1" customWidth="1"/>
    <col min="72" max="72" width="30.140625" customWidth="1"/>
    <col min="77" max="78" width="9.5703125" bestFit="1" customWidth="1"/>
    <col min="80" max="80" width="30.140625" customWidth="1"/>
  </cols>
  <sheetData>
    <row r="2" spans="2:60" x14ac:dyDescent="0.25">
      <c r="B2" s="62" t="s">
        <v>181</v>
      </c>
      <c r="C2" s="62"/>
      <c r="D2" s="16"/>
      <c r="E2" s="16"/>
      <c r="G2" s="62" t="s">
        <v>183</v>
      </c>
      <c r="H2" s="62"/>
      <c r="I2" s="16"/>
      <c r="J2" s="16"/>
      <c r="L2" s="63" t="s">
        <v>186</v>
      </c>
      <c r="M2" s="64"/>
      <c r="N2" s="64"/>
      <c r="O2" s="16"/>
      <c r="P2" s="16"/>
      <c r="Q2" s="16"/>
      <c r="R2" s="16"/>
      <c r="S2" s="16"/>
      <c r="T2" s="16"/>
      <c r="U2" s="16"/>
      <c r="W2" s="63" t="s">
        <v>218</v>
      </c>
      <c r="X2" s="65"/>
      <c r="Y2" s="65"/>
      <c r="Z2" s="16"/>
      <c r="AA2" s="16"/>
      <c r="AB2" s="16"/>
      <c r="AC2" s="16"/>
      <c r="AD2" s="16"/>
      <c r="AE2" s="16"/>
      <c r="AF2" s="16"/>
      <c r="AH2" s="63" t="s">
        <v>219</v>
      </c>
      <c r="AI2" s="65"/>
      <c r="AJ2" s="65"/>
      <c r="AK2" s="16"/>
      <c r="AL2" s="16"/>
      <c r="AM2" s="16"/>
      <c r="AO2" s="63" t="s">
        <v>222</v>
      </c>
      <c r="AP2" s="65"/>
      <c r="AQ2" s="65"/>
      <c r="AR2" s="16"/>
      <c r="AS2" s="16"/>
      <c r="AT2" s="16"/>
      <c r="AU2" s="16"/>
      <c r="AV2" s="16"/>
      <c r="AW2" s="16"/>
      <c r="AX2" s="16"/>
      <c r="AY2" s="16"/>
      <c r="AZ2" s="16"/>
      <c r="BB2" s="63" t="s">
        <v>251</v>
      </c>
      <c r="BC2" s="65"/>
      <c r="BD2" s="65"/>
      <c r="BE2" s="16"/>
      <c r="BF2" s="16"/>
      <c r="BG2" s="12"/>
      <c r="BH2" s="12"/>
    </row>
    <row r="3" spans="2:60" x14ac:dyDescent="0.25">
      <c r="B3" s="66" t="s">
        <v>1193</v>
      </c>
      <c r="C3" s="66"/>
      <c r="D3" s="66"/>
      <c r="E3" s="66"/>
      <c r="F3" s="66"/>
      <c r="G3" s="66" t="s">
        <v>1194</v>
      </c>
      <c r="H3" s="66"/>
      <c r="I3" s="66"/>
      <c r="J3" s="37"/>
      <c r="L3" s="59" t="s">
        <v>1187</v>
      </c>
      <c r="M3" s="59"/>
      <c r="N3" s="59"/>
      <c r="W3" s="59" t="s">
        <v>1186</v>
      </c>
      <c r="AA3" s="12"/>
      <c r="AB3" s="12"/>
      <c r="AC3" s="12"/>
      <c r="AD3" s="12"/>
      <c r="AE3" s="12"/>
      <c r="AF3" s="12"/>
      <c r="AH3" s="59" t="s">
        <v>1190</v>
      </c>
      <c r="AJ3" s="54"/>
      <c r="AO3" s="59" t="s">
        <v>1189</v>
      </c>
      <c r="AP3" s="54"/>
      <c r="AQ3" s="54"/>
      <c r="BB3" s="59" t="s">
        <v>1188</v>
      </c>
      <c r="BC3" s="54"/>
      <c r="BD3" s="54"/>
    </row>
    <row r="4" spans="2:60" x14ac:dyDescent="0.25">
      <c r="B4" s="10"/>
      <c r="C4" s="10"/>
      <c r="D4" s="294" t="s">
        <v>150</v>
      </c>
      <c r="E4" s="295"/>
      <c r="F4" s="67"/>
      <c r="G4" s="68"/>
      <c r="H4" s="160"/>
      <c r="I4" s="294" t="s">
        <v>151</v>
      </c>
      <c r="J4" s="295"/>
      <c r="L4" s="57" t="s">
        <v>184</v>
      </c>
      <c r="M4" s="57" t="s">
        <v>210</v>
      </c>
      <c r="N4" s="57" t="s">
        <v>185</v>
      </c>
      <c r="P4" s="29" t="s">
        <v>1126</v>
      </c>
      <c r="Q4" s="30"/>
      <c r="R4" s="18"/>
      <c r="S4" s="18"/>
      <c r="T4" s="18"/>
      <c r="U4" s="18"/>
      <c r="V4" s="18"/>
      <c r="W4" s="57" t="s">
        <v>184</v>
      </c>
      <c r="X4" s="57" t="s">
        <v>210</v>
      </c>
      <c r="Y4" s="57" t="s">
        <v>185</v>
      </c>
      <c r="AA4" s="29" t="s">
        <v>1126</v>
      </c>
      <c r="AB4" s="30"/>
      <c r="AH4" s="56" t="s">
        <v>184</v>
      </c>
      <c r="AI4" s="56" t="s">
        <v>185</v>
      </c>
      <c r="AK4" s="29" t="s">
        <v>108</v>
      </c>
      <c r="AL4" s="30"/>
      <c r="AM4" s="30"/>
      <c r="AO4" s="294" t="s">
        <v>184</v>
      </c>
      <c r="AP4" s="295"/>
      <c r="AQ4" s="294" t="s">
        <v>185</v>
      </c>
      <c r="AR4" s="295"/>
      <c r="AT4" s="31" t="s">
        <v>234</v>
      </c>
      <c r="AU4" s="31"/>
      <c r="AV4" s="31"/>
      <c r="AW4" s="31"/>
      <c r="AX4" s="31"/>
      <c r="AY4" s="31"/>
      <c r="AZ4" s="31"/>
      <c r="BB4" s="57" t="s">
        <v>184</v>
      </c>
      <c r="BC4" s="57" t="s">
        <v>185</v>
      </c>
      <c r="BE4" s="29" t="s">
        <v>108</v>
      </c>
      <c r="BF4" s="30"/>
    </row>
    <row r="5" spans="2:60" ht="17.25" customHeight="1" x14ac:dyDescent="0.3">
      <c r="B5" s="69" t="s">
        <v>149</v>
      </c>
      <c r="C5" s="69" t="s">
        <v>696</v>
      </c>
      <c r="D5" s="70" t="s">
        <v>182</v>
      </c>
      <c r="E5" s="70" t="s">
        <v>221</v>
      </c>
      <c r="F5" s="67"/>
      <c r="G5" s="69" t="s">
        <v>149</v>
      </c>
      <c r="H5" s="69" t="s">
        <v>696</v>
      </c>
      <c r="I5" s="71" t="s">
        <v>182</v>
      </c>
      <c r="J5" s="70" t="s">
        <v>221</v>
      </c>
      <c r="L5" s="146">
        <v>68.907636939259987</v>
      </c>
      <c r="M5" s="146">
        <v>90.021014655529981</v>
      </c>
      <c r="N5" s="146">
        <v>18.427558706409997</v>
      </c>
      <c r="P5" s="2" t="s">
        <v>188</v>
      </c>
      <c r="Q5" s="3">
        <v>12.493234830966699</v>
      </c>
      <c r="W5" s="146">
        <v>4.3761163210200005</v>
      </c>
      <c r="X5" s="146">
        <v>1.9664704717380002</v>
      </c>
      <c r="Y5" s="146">
        <v>0.46082674251</v>
      </c>
      <c r="AA5" s="2" t="s">
        <v>188</v>
      </c>
      <c r="AB5" s="3">
        <v>9.44385168073131</v>
      </c>
      <c r="AH5" s="148">
        <v>1.282205</v>
      </c>
      <c r="AI5" s="148">
        <v>2.1518510000000002</v>
      </c>
      <c r="AK5" s="2" t="s">
        <v>109</v>
      </c>
      <c r="AL5" s="3">
        <v>1.4656532917619999E-3</v>
      </c>
      <c r="AM5" s="3"/>
      <c r="AO5" s="56" t="s">
        <v>80</v>
      </c>
      <c r="AP5" s="56" t="s">
        <v>57</v>
      </c>
      <c r="AQ5" s="56" t="s">
        <v>80</v>
      </c>
      <c r="AR5" s="56" t="s">
        <v>57</v>
      </c>
      <c r="AT5" s="2" t="s">
        <v>223</v>
      </c>
      <c r="AU5" s="1" t="s">
        <v>224</v>
      </c>
      <c r="AV5" s="3" t="s">
        <v>195</v>
      </c>
      <c r="AW5" s="3" t="s">
        <v>225</v>
      </c>
      <c r="AX5" s="1" t="s">
        <v>65</v>
      </c>
      <c r="AY5" s="1"/>
      <c r="BB5" s="146">
        <v>101.1666299524</v>
      </c>
      <c r="BC5" s="146">
        <v>56.580474505600002</v>
      </c>
      <c r="BE5" s="2" t="s">
        <v>109</v>
      </c>
      <c r="BF5" s="3">
        <v>1.1372063963999999E-5</v>
      </c>
    </row>
    <row r="6" spans="2:60" x14ac:dyDescent="0.25">
      <c r="B6" s="45" t="s">
        <v>152</v>
      </c>
      <c r="C6" s="48">
        <v>0.42390643912498371</v>
      </c>
      <c r="D6" s="47">
        <v>0.66718304327305666</v>
      </c>
      <c r="E6" s="47">
        <f>-LOG10(D6)</f>
        <v>0.17575500000000005</v>
      </c>
      <c r="F6" s="52"/>
      <c r="G6" s="45" t="s">
        <v>152</v>
      </c>
      <c r="H6" s="46">
        <v>-0.25388940142817346</v>
      </c>
      <c r="I6" s="46">
        <v>0.33575694140987272</v>
      </c>
      <c r="J6" s="55">
        <f>-LOG10(I6)</f>
        <v>0.47397500000000004</v>
      </c>
      <c r="L6" s="146">
        <v>61.658512613419994</v>
      </c>
      <c r="M6" s="146">
        <v>4.6199052116659995</v>
      </c>
      <c r="N6" s="146">
        <v>21.54481461776</v>
      </c>
      <c r="P6" s="2" t="s">
        <v>189</v>
      </c>
      <c r="Q6" s="3">
        <v>6.3286664770000003E-6</v>
      </c>
      <c r="W6" s="146">
        <v>2.0496486161159999</v>
      </c>
      <c r="X6" s="146">
        <v>0.31803661119600002</v>
      </c>
      <c r="Y6" s="146">
        <v>1.3667721229260001</v>
      </c>
      <c r="AA6" s="2" t="s">
        <v>189</v>
      </c>
      <c r="AB6" s="3">
        <v>1.0160635065300001E-4</v>
      </c>
      <c r="AH6" s="148">
        <v>0.958596</v>
      </c>
      <c r="AI6" s="148">
        <v>1.392503</v>
      </c>
      <c r="AK6" s="2" t="s">
        <v>110</v>
      </c>
      <c r="AL6" s="3" t="s">
        <v>9</v>
      </c>
      <c r="AM6" s="3"/>
      <c r="AO6" s="147">
        <v>0.85135099999999997</v>
      </c>
      <c r="AP6" s="147">
        <v>1.9648650000000001</v>
      </c>
      <c r="AQ6" s="147">
        <v>0.98956200000000005</v>
      </c>
      <c r="AR6" s="147">
        <v>3.427975</v>
      </c>
      <c r="AT6" s="2" t="s">
        <v>235</v>
      </c>
      <c r="AU6" s="1">
        <v>8.2512026976434907</v>
      </c>
      <c r="AV6" s="3">
        <v>9.7356896084200006E-3</v>
      </c>
      <c r="AW6" s="3" t="s">
        <v>9</v>
      </c>
      <c r="AX6" s="1" t="s">
        <v>8</v>
      </c>
      <c r="AY6" s="1"/>
      <c r="BB6" s="146">
        <v>97.978685573500002</v>
      </c>
      <c r="BC6" s="146">
        <v>59.949272392399997</v>
      </c>
      <c r="BE6" s="2" t="s">
        <v>110</v>
      </c>
      <c r="BF6" s="3" t="s">
        <v>17</v>
      </c>
    </row>
    <row r="7" spans="2:60" x14ac:dyDescent="0.25">
      <c r="B7" s="45" t="s">
        <v>153</v>
      </c>
      <c r="C7" s="48">
        <v>-0.40864992798722455</v>
      </c>
      <c r="D7" s="47">
        <v>0.53954540717171395</v>
      </c>
      <c r="E7" s="47">
        <f t="shared" ref="E7:E32" si="0">-LOG10(D7)</f>
        <v>0.2679720000000001</v>
      </c>
      <c r="F7" s="52"/>
      <c r="G7" s="45" t="s">
        <v>153</v>
      </c>
      <c r="H7" s="48">
        <v>-0.23926822300905226</v>
      </c>
      <c r="I7" s="48">
        <v>0.39024738357126493</v>
      </c>
      <c r="J7" s="55">
        <f t="shared" ref="J7:J32" si="1">-LOG10(I7)</f>
        <v>0.40866000000000002</v>
      </c>
      <c r="L7" s="146">
        <v>17.627659265079998</v>
      </c>
      <c r="M7" s="146">
        <v>28.454057460349997</v>
      </c>
      <c r="N7" s="146">
        <v>28.005663999209997</v>
      </c>
      <c r="P7" s="2" t="s">
        <v>190</v>
      </c>
      <c r="Q7" s="3" t="s">
        <v>17</v>
      </c>
      <c r="W7" s="146">
        <v>2.430238608342</v>
      </c>
      <c r="X7" s="146">
        <v>0.90300398632200007</v>
      </c>
      <c r="Y7" s="146">
        <v>4.3306452287100008</v>
      </c>
      <c r="AA7" s="2" t="s">
        <v>190</v>
      </c>
      <c r="AB7" s="3" t="s">
        <v>13</v>
      </c>
      <c r="AH7" s="148">
        <v>4.6235020000000002</v>
      </c>
      <c r="AI7" s="148">
        <v>2.7223790000000001</v>
      </c>
      <c r="AK7" s="2" t="s">
        <v>111</v>
      </c>
      <c r="AL7" s="3" t="s">
        <v>8</v>
      </c>
      <c r="AM7" s="3"/>
      <c r="AO7" s="147">
        <v>1.554054</v>
      </c>
      <c r="AP7" s="147">
        <v>2.1621619999999999</v>
      </c>
      <c r="AQ7" s="147">
        <v>1.0104379999999999</v>
      </c>
      <c r="AR7" s="147">
        <v>3.7202510000000002</v>
      </c>
      <c r="AT7" s="2" t="s">
        <v>249</v>
      </c>
      <c r="AU7" s="1">
        <v>69.340452112103193</v>
      </c>
      <c r="AV7" s="3">
        <v>6.7803997000000005E-8</v>
      </c>
      <c r="AW7" s="3" t="s">
        <v>17</v>
      </c>
      <c r="AX7" s="1" t="s">
        <v>8</v>
      </c>
      <c r="AY7" s="1"/>
      <c r="BB7" s="146">
        <v>67.605647591800007</v>
      </c>
      <c r="BC7" s="146">
        <v>27.883724412999999</v>
      </c>
      <c r="BE7" s="2" t="s">
        <v>111</v>
      </c>
      <c r="BF7" s="3" t="s">
        <v>8</v>
      </c>
    </row>
    <row r="8" spans="2:60" ht="15" customHeight="1" x14ac:dyDescent="0.25">
      <c r="B8" s="45" t="s">
        <v>154</v>
      </c>
      <c r="C8" s="48">
        <v>6.0498902185339029E-2</v>
      </c>
      <c r="D8" s="47">
        <v>0.67473773664462711</v>
      </c>
      <c r="E8" s="47">
        <f t="shared" si="0"/>
        <v>0.17086499999999996</v>
      </c>
      <c r="F8" s="52"/>
      <c r="G8" s="45" t="s">
        <v>154</v>
      </c>
      <c r="H8" s="48">
        <v>0.25971244580467906</v>
      </c>
      <c r="I8" s="48">
        <v>1.7655539791465374E-2</v>
      </c>
      <c r="J8" s="55">
        <f t="shared" si="1"/>
        <v>1.7531190000000001</v>
      </c>
      <c r="L8" s="146">
        <v>33.525749445859994</v>
      </c>
      <c r="M8" s="146">
        <v>31.438241892959997</v>
      </c>
      <c r="N8" s="146">
        <v>26.2903704374</v>
      </c>
      <c r="P8" s="2" t="s">
        <v>191</v>
      </c>
      <c r="Q8" s="3" t="s">
        <v>8</v>
      </c>
      <c r="W8" s="146">
        <v>2.1218392883699999</v>
      </c>
      <c r="X8" s="146">
        <v>2.7135575679960002</v>
      </c>
      <c r="Y8" s="146">
        <v>1.4867111926080001</v>
      </c>
      <c r="AA8" s="2" t="s">
        <v>191</v>
      </c>
      <c r="AB8" s="3" t="s">
        <v>8</v>
      </c>
      <c r="AH8" s="148">
        <v>6.564813</v>
      </c>
      <c r="AI8" s="148">
        <v>0.74548099999999995</v>
      </c>
      <c r="AK8" s="2" t="s">
        <v>112</v>
      </c>
      <c r="AL8" s="3" t="s">
        <v>72</v>
      </c>
      <c r="AM8" s="3"/>
      <c r="AO8" s="147">
        <v>1.1621619999999999</v>
      </c>
      <c r="AP8" s="147">
        <v>2.2027030000000001</v>
      </c>
      <c r="AQ8" s="147">
        <v>1.8742509999999999</v>
      </c>
      <c r="AR8" s="147">
        <v>3.742515</v>
      </c>
      <c r="AT8" s="2" t="s">
        <v>250</v>
      </c>
      <c r="AU8" s="1">
        <v>8.1805015739319806</v>
      </c>
      <c r="AV8" s="3">
        <v>1.0004776549141E-2</v>
      </c>
      <c r="AW8" s="3" t="s">
        <v>64</v>
      </c>
      <c r="AX8" s="1" t="s">
        <v>8</v>
      </c>
      <c r="AY8" s="1"/>
      <c r="BB8" s="146">
        <v>72.475110539699998</v>
      </c>
      <c r="BC8" s="146">
        <v>39.430195259099996</v>
      </c>
      <c r="BE8" s="2" t="s">
        <v>112</v>
      </c>
      <c r="BF8" s="3" t="s">
        <v>72</v>
      </c>
    </row>
    <row r="9" spans="2:60" x14ac:dyDescent="0.25">
      <c r="B9" s="45" t="s">
        <v>155</v>
      </c>
      <c r="C9" s="48">
        <v>-0.27616728944329444</v>
      </c>
      <c r="D9" s="47">
        <v>0.56306171657434168</v>
      </c>
      <c r="E9" s="47">
        <f t="shared" si="0"/>
        <v>0.24944400000000003</v>
      </c>
      <c r="F9" s="52"/>
      <c r="G9" s="45" t="s">
        <v>155</v>
      </c>
      <c r="H9" s="48">
        <v>-5.0426754146933442E-2</v>
      </c>
      <c r="I9" s="48">
        <v>0.91558569775937904</v>
      </c>
      <c r="J9" s="55">
        <f t="shared" si="1"/>
        <v>3.8301000000000036E-2</v>
      </c>
      <c r="L9" s="146">
        <v>230.08520852939998</v>
      </c>
      <c r="M9" s="146">
        <v>44.491431523140001</v>
      </c>
      <c r="N9" s="146">
        <v>43.869600967809994</v>
      </c>
      <c r="P9" s="2" t="s">
        <v>192</v>
      </c>
      <c r="Q9" s="3">
        <v>8.1392739196126607E-2</v>
      </c>
      <c r="W9" s="146">
        <v>2.7260902471500006</v>
      </c>
      <c r="X9" s="146">
        <v>1.9904586857280002</v>
      </c>
      <c r="Y9" s="146">
        <v>1.4467318360920003</v>
      </c>
      <c r="AA9" s="2" t="s">
        <v>192</v>
      </c>
      <c r="AB9" s="3">
        <v>5.1905308112873499E-2</v>
      </c>
      <c r="AH9" s="148">
        <v>2.8687309999999999</v>
      </c>
      <c r="AI9" s="148">
        <v>1.7623709999999999</v>
      </c>
      <c r="AK9" s="2" t="s">
        <v>113</v>
      </c>
      <c r="AL9" s="2" t="s">
        <v>220</v>
      </c>
      <c r="AM9" s="2"/>
      <c r="AO9" s="147">
        <v>1.501134</v>
      </c>
      <c r="AP9" s="147">
        <v>2.6405409999999998</v>
      </c>
      <c r="AQ9" s="147">
        <v>1.0255300000000001</v>
      </c>
      <c r="AR9" s="147">
        <v>4.4910180000000004</v>
      </c>
      <c r="AT9" s="2"/>
      <c r="AU9" s="1"/>
      <c r="AV9" s="1"/>
      <c r="AW9" s="1"/>
      <c r="AX9" s="1"/>
      <c r="AY9" s="1"/>
      <c r="BB9" s="146">
        <v>145.394498828</v>
      </c>
      <c r="BC9" s="146">
        <v>0.17093221829999999</v>
      </c>
      <c r="BE9" s="2" t="s">
        <v>113</v>
      </c>
      <c r="BF9" s="2" t="s">
        <v>252</v>
      </c>
      <c r="BH9" s="57"/>
    </row>
    <row r="10" spans="2:60" x14ac:dyDescent="0.25">
      <c r="B10" s="45" t="s">
        <v>156</v>
      </c>
      <c r="C10" s="48">
        <v>0.39851427773987708</v>
      </c>
      <c r="D10" s="47">
        <v>0.67589774887876819</v>
      </c>
      <c r="E10" s="47">
        <f t="shared" si="0"/>
        <v>0.17011900000000005</v>
      </c>
      <c r="F10" s="52"/>
      <c r="G10" s="45" t="s">
        <v>156</v>
      </c>
      <c r="H10" s="48">
        <v>0.18849150289088856</v>
      </c>
      <c r="I10" s="48">
        <v>0.58084599607925569</v>
      </c>
      <c r="J10" s="55">
        <f t="shared" si="1"/>
        <v>0.23593900000000004</v>
      </c>
      <c r="L10" s="146">
        <v>49.170361568579992</v>
      </c>
      <c r="M10" s="146">
        <v>57.670619895969999</v>
      </c>
      <c r="N10" s="146">
        <v>96.683301963299996</v>
      </c>
      <c r="W10" s="146">
        <v>3.1351900591800002</v>
      </c>
      <c r="X10" s="146">
        <v>3.1606464698819998</v>
      </c>
      <c r="Y10" s="146">
        <v>1.7265913322399999</v>
      </c>
      <c r="AH10" s="148">
        <v>5.4751779999999997</v>
      </c>
      <c r="AI10" s="148">
        <v>0.58239399999999997</v>
      </c>
      <c r="AO10" s="147">
        <v>0.84033999999999998</v>
      </c>
      <c r="AP10" s="147">
        <v>2.2595740000000002</v>
      </c>
      <c r="AQ10" s="147">
        <v>0.125749</v>
      </c>
      <c r="AR10" s="147">
        <v>2.2455090000000002</v>
      </c>
      <c r="AT10" s="29" t="s">
        <v>193</v>
      </c>
      <c r="AU10" s="30" t="s">
        <v>226</v>
      </c>
      <c r="AV10" s="30" t="s">
        <v>33</v>
      </c>
      <c r="AW10" s="30" t="s">
        <v>41</v>
      </c>
      <c r="AX10" s="30" t="s">
        <v>194</v>
      </c>
      <c r="AY10" s="30" t="s">
        <v>195</v>
      </c>
      <c r="AZ10" s="31"/>
      <c r="BB10" s="146">
        <v>32.080069866999999</v>
      </c>
      <c r="BC10" s="146">
        <v>115.687737451</v>
      </c>
      <c r="BH10" s="168"/>
    </row>
    <row r="11" spans="2:60" x14ac:dyDescent="0.25">
      <c r="B11" s="45" t="s">
        <v>157</v>
      </c>
      <c r="C11" s="48">
        <v>0.64353928181933917</v>
      </c>
      <c r="D11" s="47">
        <v>0.44071618503030152</v>
      </c>
      <c r="E11" s="47">
        <f t="shared" si="0"/>
        <v>0.35584100000000007</v>
      </c>
      <c r="F11" s="52"/>
      <c r="G11" s="45" t="s">
        <v>157</v>
      </c>
      <c r="H11" s="48">
        <v>-0.37129359013971625</v>
      </c>
      <c r="I11" s="48">
        <v>0.60713462293952736</v>
      </c>
      <c r="J11" s="55">
        <f t="shared" si="1"/>
        <v>0.21671499999999999</v>
      </c>
      <c r="L11" s="146">
        <v>61.013673157089997</v>
      </c>
      <c r="M11" s="146">
        <v>40.982734182560002</v>
      </c>
      <c r="N11" s="146">
        <v>42.722127067199992</v>
      </c>
      <c r="P11" s="29" t="s">
        <v>193</v>
      </c>
      <c r="Q11" s="28" t="s">
        <v>40</v>
      </c>
      <c r="R11" s="28" t="s">
        <v>33</v>
      </c>
      <c r="S11" s="28" t="s">
        <v>41</v>
      </c>
      <c r="T11" s="30" t="s">
        <v>194</v>
      </c>
      <c r="U11" s="30" t="s">
        <v>195</v>
      </c>
      <c r="V11" s="18"/>
      <c r="W11" s="146">
        <v>1.6706198330640001</v>
      </c>
      <c r="X11" s="146">
        <v>0.60518008326600015</v>
      </c>
      <c r="Y11" s="146">
        <v>1.36239253614</v>
      </c>
      <c r="AA11" s="29" t="s">
        <v>193</v>
      </c>
      <c r="AB11" s="28" t="s">
        <v>40</v>
      </c>
      <c r="AC11" s="28" t="s">
        <v>33</v>
      </c>
      <c r="AD11" s="28" t="s">
        <v>41</v>
      </c>
      <c r="AE11" s="28" t="s">
        <v>194</v>
      </c>
      <c r="AF11" s="30" t="s">
        <v>195</v>
      </c>
      <c r="AH11" s="148">
        <v>4.744834</v>
      </c>
      <c r="AI11" s="148">
        <v>0.43334800000000001</v>
      </c>
      <c r="AO11" s="147">
        <v>5.4053999999999998E-2</v>
      </c>
      <c r="AP11" s="147">
        <v>2.2327029999999999</v>
      </c>
      <c r="AQ11" s="147"/>
      <c r="AR11" s="147"/>
      <c r="AT11" s="2" t="s">
        <v>235</v>
      </c>
      <c r="AU11" s="3">
        <v>2.4375420834404702</v>
      </c>
      <c r="AV11" s="3">
        <v>1</v>
      </c>
      <c r="AW11" s="3">
        <v>2.4375420834404702</v>
      </c>
      <c r="AX11" s="2" t="s">
        <v>227</v>
      </c>
      <c r="AY11" s="1" t="s">
        <v>228</v>
      </c>
      <c r="BB11" s="146">
        <v>66.380638361300001</v>
      </c>
      <c r="BC11" s="146">
        <v>84.143437224999985</v>
      </c>
      <c r="BH11" s="168"/>
    </row>
    <row r="12" spans="2:60" x14ac:dyDescent="0.25">
      <c r="B12" s="45" t="s">
        <v>158</v>
      </c>
      <c r="C12" s="48">
        <v>0.11080677616579712</v>
      </c>
      <c r="D12" s="47">
        <v>0.43531236157223846</v>
      </c>
      <c r="E12" s="47">
        <f t="shared" si="0"/>
        <v>0.36119899999999999</v>
      </c>
      <c r="F12" s="52"/>
      <c r="G12" s="45" t="s">
        <v>158</v>
      </c>
      <c r="H12" s="48">
        <v>-2.5059113344414734E-2</v>
      </c>
      <c r="I12" s="48">
        <v>0.95213383827294185</v>
      </c>
      <c r="J12" s="55">
        <f t="shared" si="1"/>
        <v>2.1301999999999988E-2</v>
      </c>
      <c r="L12" s="146">
        <v>60.035554771709997</v>
      </c>
      <c r="M12" s="146">
        <v>47.987513983649997</v>
      </c>
      <c r="N12" s="146">
        <v>5.6601096150399997</v>
      </c>
      <c r="P12" s="2" t="s">
        <v>196</v>
      </c>
      <c r="Q12" s="3">
        <v>39109.457859579401</v>
      </c>
      <c r="R12" s="3">
        <v>2</v>
      </c>
      <c r="S12" s="3">
        <v>19554.7289297897</v>
      </c>
      <c r="T12" s="2" t="s">
        <v>197</v>
      </c>
      <c r="U12" s="1" t="s">
        <v>198</v>
      </c>
      <c r="W12" s="146">
        <v>2.235792556062</v>
      </c>
      <c r="X12" s="146">
        <v>1.5596339629500002</v>
      </c>
      <c r="Y12" s="146">
        <v>1.5506797632480003</v>
      </c>
      <c r="AA12" s="2" t="s">
        <v>196</v>
      </c>
      <c r="AB12" s="3">
        <v>24.2210486057179</v>
      </c>
      <c r="AC12" s="3">
        <v>2</v>
      </c>
      <c r="AD12" s="3">
        <v>12.110524302859</v>
      </c>
      <c r="AE12" s="3" t="s">
        <v>211</v>
      </c>
      <c r="AF12" s="1" t="s">
        <v>212</v>
      </c>
      <c r="AH12" s="148">
        <v>0.89954299999999998</v>
      </c>
      <c r="AI12" s="148">
        <v>0.59264600000000001</v>
      </c>
      <c r="AO12" s="147">
        <v>1.081081</v>
      </c>
      <c r="AP12" s="147">
        <v>2.1851349999999998</v>
      </c>
      <c r="AQ12" s="147"/>
      <c r="AR12" s="147"/>
      <c r="AT12" s="2" t="s">
        <v>249</v>
      </c>
      <c r="AU12" s="3">
        <v>20.484319232190501</v>
      </c>
      <c r="AV12" s="3">
        <v>1</v>
      </c>
      <c r="AW12" s="3">
        <v>20.484319232190501</v>
      </c>
      <c r="AX12" s="2" t="s">
        <v>229</v>
      </c>
      <c r="AY12" s="1" t="s">
        <v>230</v>
      </c>
      <c r="BB12" s="146">
        <v>83.837187417699994</v>
      </c>
      <c r="BC12" s="146">
        <v>8.8651523199999999E-2</v>
      </c>
    </row>
    <row r="13" spans="2:60" x14ac:dyDescent="0.25">
      <c r="B13" s="45" t="s">
        <v>159</v>
      </c>
      <c r="C13" s="48">
        <v>8.2142249885750668E-2</v>
      </c>
      <c r="D13" s="47">
        <v>0.80596466140122713</v>
      </c>
      <c r="E13" s="47">
        <f t="shared" si="0"/>
        <v>9.3684000000000003E-2</v>
      </c>
      <c r="F13" s="52"/>
      <c r="G13" s="45" t="s">
        <v>159</v>
      </c>
      <c r="H13" s="48">
        <v>9.6971332215692128E-3</v>
      </c>
      <c r="I13" s="48">
        <v>1</v>
      </c>
      <c r="J13" s="55">
        <f t="shared" si="1"/>
        <v>0</v>
      </c>
      <c r="L13" s="146">
        <v>102.3080779095</v>
      </c>
      <c r="M13" s="146">
        <v>65.272920848289999</v>
      </c>
      <c r="N13" s="146">
        <v>89.19348452525999</v>
      </c>
      <c r="P13" s="2" t="s">
        <v>199</v>
      </c>
      <c r="Q13" s="3">
        <v>441393.57282648701</v>
      </c>
      <c r="R13" s="3">
        <v>282</v>
      </c>
      <c r="S13" s="3">
        <v>1565.2254355549201</v>
      </c>
      <c r="T13" s="3"/>
      <c r="U13" s="1"/>
      <c r="W13" s="146">
        <v>2.3662700377020003</v>
      </c>
      <c r="X13" s="146">
        <v>1.1748684112740002</v>
      </c>
      <c r="Y13" s="146">
        <v>1.0949076979740002</v>
      </c>
      <c r="AA13" s="2" t="s">
        <v>199</v>
      </c>
      <c r="AB13" s="3">
        <v>442.41809652847002</v>
      </c>
      <c r="AC13" s="3">
        <v>345</v>
      </c>
      <c r="AD13" s="3">
        <v>1.28237129428542</v>
      </c>
      <c r="AE13" s="3"/>
      <c r="AF13" s="1"/>
      <c r="AH13" s="148">
        <v>2.0615299999999999</v>
      </c>
      <c r="AI13" s="148">
        <v>2.512842</v>
      </c>
      <c r="AT13" s="2" t="s">
        <v>250</v>
      </c>
      <c r="AU13" s="3">
        <v>2.4166557992576201</v>
      </c>
      <c r="AV13" s="3">
        <v>1</v>
      </c>
      <c r="AW13" s="3">
        <v>2.4166557992576201</v>
      </c>
      <c r="AX13" s="2" t="s">
        <v>231</v>
      </c>
      <c r="AY13" s="1" t="s">
        <v>232</v>
      </c>
      <c r="BB13" s="146">
        <v>137.88162228099998</v>
      </c>
      <c r="BC13" s="146">
        <v>37.286396601500002</v>
      </c>
    </row>
    <row r="14" spans="2:60" x14ac:dyDescent="0.25">
      <c r="B14" s="45" t="s">
        <v>160</v>
      </c>
      <c r="C14" s="48">
        <v>0.17018335179902247</v>
      </c>
      <c r="D14" s="47">
        <v>0.46219261291397273</v>
      </c>
      <c r="E14" s="47">
        <f t="shared" si="0"/>
        <v>0.33517700000000006</v>
      </c>
      <c r="F14" s="52"/>
      <c r="G14" s="45" t="s">
        <v>160</v>
      </c>
      <c r="H14" s="48">
        <v>9.6117361916583655E-2</v>
      </c>
      <c r="I14" s="48">
        <v>0.73194255889277282</v>
      </c>
      <c r="J14" s="55">
        <f t="shared" si="1"/>
        <v>0.135523</v>
      </c>
      <c r="L14" s="146">
        <v>55.94637287050999</v>
      </c>
      <c r="M14" s="146">
        <v>10.587025593909999</v>
      </c>
      <c r="N14" s="146">
        <v>77.634943100169991</v>
      </c>
      <c r="P14" s="2" t="s">
        <v>200</v>
      </c>
      <c r="Q14" s="3">
        <v>480503.03068606602</v>
      </c>
      <c r="R14" s="3">
        <v>284</v>
      </c>
      <c r="S14" s="3"/>
      <c r="T14" s="3"/>
      <c r="U14" s="1"/>
      <c r="W14" s="146">
        <v>2.6701177478400004</v>
      </c>
      <c r="X14" s="146">
        <v>1.2628241957700002</v>
      </c>
      <c r="Y14" s="146">
        <v>0.23134099554000001</v>
      </c>
      <c r="AA14" s="2" t="s">
        <v>200</v>
      </c>
      <c r="AB14" s="3">
        <v>466.63914513418803</v>
      </c>
      <c r="AC14" s="3">
        <v>347</v>
      </c>
      <c r="AD14" s="3"/>
      <c r="AE14" s="3"/>
      <c r="AF14" s="1"/>
      <c r="AH14" s="148">
        <v>2.4524539999999999</v>
      </c>
      <c r="AI14" s="148">
        <v>1.540856</v>
      </c>
      <c r="AN14" s="168" t="s">
        <v>49</v>
      </c>
      <c r="AO14" s="169">
        <f>AVERAGE(AO6:AO12)</f>
        <v>1.0063108571428572</v>
      </c>
      <c r="AP14" s="169">
        <f t="shared" ref="AP14:AR14" si="2">AVERAGE(AP6:AP12)</f>
        <v>2.2353832857142857</v>
      </c>
      <c r="AQ14" s="169">
        <f t="shared" si="2"/>
        <v>1.0051060000000001</v>
      </c>
      <c r="AR14" s="169">
        <f t="shared" si="2"/>
        <v>3.5254536000000001</v>
      </c>
      <c r="AT14" s="2" t="s">
        <v>233</v>
      </c>
      <c r="AU14" s="3">
        <v>5.9709327640685697</v>
      </c>
      <c r="AV14" s="3">
        <v>20</v>
      </c>
      <c r="AW14" s="3">
        <v>0.29854663820342903</v>
      </c>
      <c r="AX14" s="3"/>
      <c r="AY14" s="1"/>
      <c r="BB14" s="146">
        <v>157.979634683</v>
      </c>
      <c r="BC14" s="146">
        <v>151.519594987</v>
      </c>
    </row>
    <row r="15" spans="2:60" x14ac:dyDescent="0.25">
      <c r="B15" s="45" t="s">
        <v>161</v>
      </c>
      <c r="C15" s="48">
        <v>-4.3172026689855504E-4</v>
      </c>
      <c r="D15" s="47">
        <v>0.99210354165559955</v>
      </c>
      <c r="E15" s="47">
        <f t="shared" si="0"/>
        <v>3.4430000000000411E-3</v>
      </c>
      <c r="F15" s="52"/>
      <c r="G15" s="45" t="s">
        <v>161</v>
      </c>
      <c r="H15" s="48">
        <v>2.9959734416198963E-3</v>
      </c>
      <c r="I15" s="48">
        <v>1</v>
      </c>
      <c r="J15" s="55">
        <f t="shared" si="1"/>
        <v>0</v>
      </c>
      <c r="L15" s="146">
        <v>40.874862452350001</v>
      </c>
      <c r="M15" s="146">
        <v>96.140321911309982</v>
      </c>
      <c r="N15" s="146">
        <v>76.992684642299992</v>
      </c>
      <c r="W15" s="146">
        <v>1.946603809962</v>
      </c>
      <c r="X15" s="146">
        <v>2.5673009722380002</v>
      </c>
      <c r="Y15" s="146">
        <v>3.6603654232500005</v>
      </c>
      <c r="AH15" s="148">
        <v>3.3034319999999999</v>
      </c>
      <c r="AI15" s="148">
        <v>2.0316830000000001</v>
      </c>
      <c r="AN15" s="168" t="s">
        <v>50</v>
      </c>
      <c r="AO15" s="146">
        <f>STDEV(AO6:AO12)</f>
        <v>0.50548733102635002</v>
      </c>
      <c r="AP15" s="146">
        <f t="shared" ref="AP15:AR15" si="3">STDEV(AP6:AP12)</f>
        <v>0.20284622209670244</v>
      </c>
      <c r="AQ15" s="146">
        <f t="shared" si="3"/>
        <v>0.61833828734965146</v>
      </c>
      <c r="AR15" s="146">
        <f t="shared" si="3"/>
        <v>0.81626229630725844</v>
      </c>
      <c r="BB15" s="146">
        <v>55.060036874399998</v>
      </c>
      <c r="BC15" s="146">
        <v>22.227549205799999</v>
      </c>
    </row>
    <row r="16" spans="2:60" x14ac:dyDescent="0.25">
      <c r="B16" s="45" t="s">
        <v>162</v>
      </c>
      <c r="C16" s="48">
        <v>-6.1895809058894351E-2</v>
      </c>
      <c r="D16" s="47">
        <v>0.63181364363778081</v>
      </c>
      <c r="E16" s="47">
        <f t="shared" si="0"/>
        <v>0.199411</v>
      </c>
      <c r="F16" s="52"/>
      <c r="G16" s="45" t="s">
        <v>162</v>
      </c>
      <c r="H16" s="48">
        <v>-0.14596401816838905</v>
      </c>
      <c r="I16" s="48">
        <v>4.4044532030104888E-2</v>
      </c>
      <c r="J16" s="55">
        <f t="shared" si="1"/>
        <v>1.3561080000000003</v>
      </c>
      <c r="L16" s="146">
        <v>67.837823081460002</v>
      </c>
      <c r="M16" s="146">
        <v>115.6103238872</v>
      </c>
      <c r="N16" s="146">
        <v>28.851051037429997</v>
      </c>
      <c r="P16" s="29" t="s">
        <v>201</v>
      </c>
      <c r="Q16" s="30" t="s">
        <v>202</v>
      </c>
      <c r="R16" s="30" t="s">
        <v>203</v>
      </c>
      <c r="S16" s="30" t="s">
        <v>204</v>
      </c>
      <c r="T16" s="30" t="s">
        <v>4</v>
      </c>
      <c r="U16" s="30" t="s">
        <v>1192</v>
      </c>
      <c r="V16" s="18"/>
      <c r="W16" s="146">
        <v>0.92386378116000012</v>
      </c>
      <c r="X16" s="146">
        <v>0.71226243037800008</v>
      </c>
      <c r="Y16" s="146">
        <v>4.2453277977060004</v>
      </c>
      <c r="AA16" s="29" t="s">
        <v>201</v>
      </c>
      <c r="AB16" s="30" t="s">
        <v>202</v>
      </c>
      <c r="AC16" s="30" t="s">
        <v>203</v>
      </c>
      <c r="AD16" s="30" t="s">
        <v>204</v>
      </c>
      <c r="AE16" s="30" t="s">
        <v>4</v>
      </c>
      <c r="AF16" s="30" t="s">
        <v>205</v>
      </c>
      <c r="AH16" s="148">
        <v>5.65855</v>
      </c>
      <c r="AI16" s="148">
        <v>1.6754309999999999</v>
      </c>
      <c r="AN16" s="44"/>
      <c r="AO16" s="44"/>
      <c r="AP16" s="44"/>
      <c r="AQ16" s="44"/>
      <c r="AR16" s="44"/>
      <c r="AT16" s="29" t="s">
        <v>201</v>
      </c>
      <c r="AU16" s="30" t="s">
        <v>236</v>
      </c>
      <c r="AV16" s="30" t="s">
        <v>203</v>
      </c>
      <c r="AW16" s="30" t="s">
        <v>204</v>
      </c>
      <c r="AX16" s="30" t="s">
        <v>4</v>
      </c>
      <c r="AY16" s="30" t="s">
        <v>205</v>
      </c>
      <c r="AZ16" s="31"/>
      <c r="BB16" s="146">
        <v>35.142607945199998</v>
      </c>
      <c r="BC16" s="146">
        <v>46.474060842600004</v>
      </c>
    </row>
    <row r="17" spans="2:55" x14ac:dyDescent="0.25">
      <c r="B17" s="45" t="s">
        <v>163</v>
      </c>
      <c r="C17" s="48">
        <v>-4.2126639437615715E-2</v>
      </c>
      <c r="D17" s="47">
        <v>0.74549888802098707</v>
      </c>
      <c r="E17" s="47">
        <f t="shared" si="0"/>
        <v>0.12755300000000003</v>
      </c>
      <c r="F17" s="52"/>
      <c r="G17" s="45" t="s">
        <v>163</v>
      </c>
      <c r="H17" s="48">
        <v>3.7428436155351047E-3</v>
      </c>
      <c r="I17" s="48">
        <v>0.98575502586899999</v>
      </c>
      <c r="J17" s="55">
        <f t="shared" si="1"/>
        <v>6.2309999999999831E-3</v>
      </c>
      <c r="L17" s="146">
        <v>29.427053864289995</v>
      </c>
      <c r="M17" s="146">
        <v>43.613371845499998</v>
      </c>
      <c r="N17" s="146">
        <v>111.59527066269999</v>
      </c>
      <c r="P17" s="2" t="s">
        <v>213</v>
      </c>
      <c r="Q17" s="3">
        <v>19.2878128065854</v>
      </c>
      <c r="R17" s="3" t="s">
        <v>206</v>
      </c>
      <c r="S17" s="3" t="s">
        <v>8</v>
      </c>
      <c r="T17" s="3" t="s">
        <v>9</v>
      </c>
      <c r="U17" s="1">
        <v>6.0539540771020004E-3</v>
      </c>
      <c r="W17" s="146">
        <v>2.5563275019900003</v>
      </c>
      <c r="X17" s="146">
        <v>1.0821059827740001</v>
      </c>
      <c r="Y17" s="146">
        <v>0.67876794271800001</v>
      </c>
      <c r="AA17" s="2" t="s">
        <v>213</v>
      </c>
      <c r="AB17" s="3">
        <v>0.45886659065228602</v>
      </c>
      <c r="AC17" s="3" t="s">
        <v>214</v>
      </c>
      <c r="AD17" s="3" t="s">
        <v>8</v>
      </c>
      <c r="AE17" s="3" t="s">
        <v>64</v>
      </c>
      <c r="AF17" s="3">
        <v>1.4474095658826E-2</v>
      </c>
      <c r="AH17" s="148">
        <v>2.133893</v>
      </c>
      <c r="AI17" s="148">
        <v>2.203373</v>
      </c>
      <c r="AN17" s="44"/>
      <c r="AO17" s="44"/>
      <c r="AP17" s="44"/>
      <c r="AQ17" s="44"/>
      <c r="AR17" s="44"/>
      <c r="AT17" s="2"/>
      <c r="AU17" s="1"/>
      <c r="AV17" s="1"/>
      <c r="AW17" s="1"/>
      <c r="AX17" s="1"/>
      <c r="AY17" s="1"/>
      <c r="BB17" s="146">
        <v>212.77065658999999</v>
      </c>
      <c r="BC17" s="146">
        <v>102.61803861099999</v>
      </c>
    </row>
    <row r="18" spans="2:55" x14ac:dyDescent="0.25">
      <c r="B18" s="45" t="s">
        <v>164</v>
      </c>
      <c r="C18" s="48">
        <v>0.20841669280627154</v>
      </c>
      <c r="D18" s="47">
        <v>0.448631744137096</v>
      </c>
      <c r="E18" s="47">
        <f t="shared" si="0"/>
        <v>0.34811000000000003</v>
      </c>
      <c r="F18" s="52"/>
      <c r="G18" s="45" t="s">
        <v>164</v>
      </c>
      <c r="H18" s="48">
        <v>0.23070779679566616</v>
      </c>
      <c r="I18" s="48">
        <v>0.33599669073412175</v>
      </c>
      <c r="J18" s="55">
        <f t="shared" si="1"/>
        <v>0.473665</v>
      </c>
      <c r="L18" s="146">
        <v>140.19103294159999</v>
      </c>
      <c r="M18" s="146">
        <v>68.105136491729994</v>
      </c>
      <c r="N18" s="146">
        <v>6.2396278018179991</v>
      </c>
      <c r="P18" s="2" t="s">
        <v>207</v>
      </c>
      <c r="Q18" s="3">
        <v>25.409922219644901</v>
      </c>
      <c r="R18" s="3" t="s">
        <v>208</v>
      </c>
      <c r="S18" s="3" t="s">
        <v>8</v>
      </c>
      <c r="T18" s="3" t="s">
        <v>17</v>
      </c>
      <c r="U18" s="1">
        <v>8.9661982370000001E-6</v>
      </c>
      <c r="W18" s="146">
        <v>2.7295287078419999</v>
      </c>
      <c r="X18" s="146">
        <v>3.3169804158240006</v>
      </c>
      <c r="Y18" s="146">
        <v>1.4599206031500001</v>
      </c>
      <c r="AA18" s="2" t="s">
        <v>207</v>
      </c>
      <c r="AB18" s="3">
        <v>0.56314140710250205</v>
      </c>
      <c r="AC18" s="3" t="s">
        <v>215</v>
      </c>
      <c r="AD18" s="3" t="s">
        <v>8</v>
      </c>
      <c r="AE18" s="3" t="s">
        <v>13</v>
      </c>
      <c r="AF18" s="3">
        <v>1.96686644787E-4</v>
      </c>
      <c r="AH18" s="148">
        <v>0.94024399999999997</v>
      </c>
      <c r="AI18" s="148">
        <v>0.76951099999999995</v>
      </c>
      <c r="AN18" s="44"/>
      <c r="AO18" s="44" t="s">
        <v>700</v>
      </c>
      <c r="AP18" s="44"/>
      <c r="AQ18" s="44"/>
      <c r="AR18" s="44"/>
      <c r="AT18" s="2" t="s">
        <v>237</v>
      </c>
      <c r="AU18" s="3">
        <v>2.7754285714287601E-3</v>
      </c>
      <c r="AV18" s="3" t="s">
        <v>238</v>
      </c>
      <c r="AW18" s="3" t="s">
        <v>22</v>
      </c>
      <c r="AX18" s="3" t="s">
        <v>23</v>
      </c>
      <c r="AY18" s="3">
        <v>0.99999975686021103</v>
      </c>
      <c r="BB18" s="146">
        <v>80.11293332759999</v>
      </c>
      <c r="BC18" s="146">
        <v>80.537548520399994</v>
      </c>
    </row>
    <row r="19" spans="2:55" x14ac:dyDescent="0.25">
      <c r="B19" s="45" t="s">
        <v>165</v>
      </c>
      <c r="C19" s="48">
        <v>-3.2116667898749666E-2</v>
      </c>
      <c r="D19" s="47">
        <v>0.68713172427044888</v>
      </c>
      <c r="E19" s="47">
        <f t="shared" si="0"/>
        <v>0.16295999999999999</v>
      </c>
      <c r="F19" s="52"/>
      <c r="G19" s="45" t="s">
        <v>165</v>
      </c>
      <c r="H19" s="48">
        <v>-1.2059345937289584E-2</v>
      </c>
      <c r="I19" s="48">
        <v>0.9073106319290033</v>
      </c>
      <c r="J19" s="55">
        <f t="shared" si="1"/>
        <v>4.2244000000000018E-2</v>
      </c>
      <c r="L19" s="146">
        <v>30.379442296029996</v>
      </c>
      <c r="M19" s="146">
        <v>92.00923379868</v>
      </c>
      <c r="N19" s="146">
        <v>33.119312215499995</v>
      </c>
      <c r="P19" s="2" t="s">
        <v>216</v>
      </c>
      <c r="Q19" s="3">
        <v>6.1221094130594302</v>
      </c>
      <c r="R19" s="3" t="s">
        <v>209</v>
      </c>
      <c r="S19" s="3" t="s">
        <v>22</v>
      </c>
      <c r="T19" s="3" t="s">
        <v>23</v>
      </c>
      <c r="U19" s="1">
        <v>0.62382402679100302</v>
      </c>
      <c r="W19" s="146">
        <v>0.8765654440320001</v>
      </c>
      <c r="X19" s="146">
        <v>4.9823595467280004</v>
      </c>
      <c r="Y19" s="146">
        <v>2.4967675220220005</v>
      </c>
      <c r="AA19" s="2" t="s">
        <v>216</v>
      </c>
      <c r="AB19" s="3">
        <v>0.10427481645021699</v>
      </c>
      <c r="AC19" s="3" t="s">
        <v>217</v>
      </c>
      <c r="AD19" s="3" t="s">
        <v>22</v>
      </c>
      <c r="AE19" s="3" t="s">
        <v>23</v>
      </c>
      <c r="AF19" s="3">
        <v>0.82761447043524305</v>
      </c>
      <c r="AH19" s="148">
        <v>1.5410980000000001</v>
      </c>
      <c r="AI19" s="148">
        <v>2.7039770000000001</v>
      </c>
      <c r="AN19" s="44"/>
      <c r="AO19" s="44" t="s">
        <v>699</v>
      </c>
      <c r="AP19" s="44"/>
      <c r="AQ19" s="44"/>
      <c r="AR19" s="44"/>
      <c r="AT19" s="2" t="s">
        <v>239</v>
      </c>
      <c r="AU19" s="3">
        <v>-1.2275014285714301</v>
      </c>
      <c r="AV19" s="3" t="s">
        <v>240</v>
      </c>
      <c r="AW19" s="3" t="s">
        <v>8</v>
      </c>
      <c r="AX19" s="3" t="s">
        <v>9</v>
      </c>
      <c r="AY19" s="3">
        <v>2.2780047625259999E-3</v>
      </c>
      <c r="BB19" s="146">
        <v>136.60425624499999</v>
      </c>
      <c r="BC19" s="146">
        <v>47.798953056199998</v>
      </c>
    </row>
    <row r="20" spans="2:55" x14ac:dyDescent="0.25">
      <c r="B20" s="45" t="s">
        <v>166</v>
      </c>
      <c r="C20" s="48">
        <v>-0.48552607870383307</v>
      </c>
      <c r="D20" s="47">
        <v>2.436060108047754E-2</v>
      </c>
      <c r="E20" s="47">
        <f t="shared" si="0"/>
        <v>1.6133120000000003</v>
      </c>
      <c r="F20" s="52"/>
      <c r="G20" s="45" t="s">
        <v>166</v>
      </c>
      <c r="H20" s="48">
        <v>-0.67672401052843878</v>
      </c>
      <c r="I20" s="49">
        <v>2.0770789288128748E-5</v>
      </c>
      <c r="J20" s="55">
        <f t="shared" si="1"/>
        <v>4.6825469999999996</v>
      </c>
      <c r="L20" s="146">
        <v>17.207376678639999</v>
      </c>
      <c r="M20" s="146">
        <v>65.64703557467999</v>
      </c>
      <c r="N20" s="146">
        <v>25.605325427539999</v>
      </c>
      <c r="W20" s="146">
        <v>1.0309401274680001</v>
      </c>
      <c r="X20" s="146">
        <v>1.6546276904040003</v>
      </c>
      <c r="Y20" s="146">
        <v>1.3457983128120001</v>
      </c>
      <c r="AH20" s="148">
        <v>6.0514859999999997</v>
      </c>
      <c r="AI20" s="148">
        <v>0.32017600000000002</v>
      </c>
      <c r="AT20" s="2" t="s">
        <v>241</v>
      </c>
      <c r="AU20" s="3">
        <v>-2.51757457142857</v>
      </c>
      <c r="AV20" s="3" t="s">
        <v>242</v>
      </c>
      <c r="AW20" s="3" t="s">
        <v>8</v>
      </c>
      <c r="AX20" s="3" t="s">
        <v>17</v>
      </c>
      <c r="AY20" s="3">
        <v>8.5107822199999998E-7</v>
      </c>
      <c r="BB20" s="146">
        <v>73.424513946099992</v>
      </c>
      <c r="BC20" s="146">
        <v>96.67331589749999</v>
      </c>
    </row>
    <row r="21" spans="2:55" x14ac:dyDescent="0.25">
      <c r="B21" s="45" t="s">
        <v>167</v>
      </c>
      <c r="C21" s="48">
        <v>1.0281665378812239E-2</v>
      </c>
      <c r="D21" s="47">
        <v>0.81476243980052576</v>
      </c>
      <c r="E21" s="47">
        <f t="shared" si="0"/>
        <v>8.896900000000002E-2</v>
      </c>
      <c r="F21" s="52"/>
      <c r="G21" s="45" t="s">
        <v>167</v>
      </c>
      <c r="H21" s="48">
        <v>-2.1894532087032736E-2</v>
      </c>
      <c r="I21" s="48">
        <v>0.83928024345645669</v>
      </c>
      <c r="J21" s="55">
        <f t="shared" si="1"/>
        <v>7.6092999999999966E-2</v>
      </c>
      <c r="L21" s="146">
        <v>71.511984431839991</v>
      </c>
      <c r="M21" s="146">
        <v>44.780703428059994</v>
      </c>
      <c r="N21" s="146">
        <v>42.657091908330003</v>
      </c>
      <c r="P21" s="2" t="s">
        <v>1191</v>
      </c>
      <c r="W21" s="146">
        <v>5.0297098908239999</v>
      </c>
      <c r="X21" s="146">
        <v>4.0660557784740003</v>
      </c>
      <c r="Y21" s="146">
        <v>2.4698579166179999</v>
      </c>
      <c r="AH21" s="148">
        <v>9.9462810000000008</v>
      </c>
      <c r="AI21" s="148">
        <v>3.5621360000000002</v>
      </c>
      <c r="AT21" s="2" t="s">
        <v>243</v>
      </c>
      <c r="AU21" s="3">
        <v>-1.2302768571428599</v>
      </c>
      <c r="AV21" s="3" t="s">
        <v>244</v>
      </c>
      <c r="AW21" s="3" t="s">
        <v>8</v>
      </c>
      <c r="AX21" s="3" t="s">
        <v>9</v>
      </c>
      <c r="AY21" s="3">
        <v>5.1326746401699997E-3</v>
      </c>
      <c r="BB21" s="146">
        <v>83.934540071900003</v>
      </c>
      <c r="BC21" s="146">
        <v>38.839368461599996</v>
      </c>
    </row>
    <row r="22" spans="2:55" x14ac:dyDescent="0.25">
      <c r="B22" s="45" t="s">
        <v>168</v>
      </c>
      <c r="C22" s="48">
        <v>-4.8558837025809036E-2</v>
      </c>
      <c r="D22" s="47">
        <v>0.81212709481174272</v>
      </c>
      <c r="E22" s="47">
        <f t="shared" si="0"/>
        <v>9.037599999999997E-2</v>
      </c>
      <c r="F22" s="52"/>
      <c r="G22" s="45" t="s">
        <v>168</v>
      </c>
      <c r="H22" s="48">
        <v>-0.18048744751446297</v>
      </c>
      <c r="I22" s="48">
        <v>0.19085608017913402</v>
      </c>
      <c r="J22" s="55">
        <f t="shared" si="1"/>
        <v>0.7192940000000001</v>
      </c>
      <c r="L22" s="146">
        <v>45.058690967619995</v>
      </c>
      <c r="M22" s="146">
        <v>80.105949009520003</v>
      </c>
      <c r="N22" s="146">
        <v>29.296563384009996</v>
      </c>
      <c r="W22" s="146">
        <v>2.1024026842140002</v>
      </c>
      <c r="X22" s="146">
        <v>2.0784144702240002</v>
      </c>
      <c r="Y22" s="146">
        <v>0.6711209181540001</v>
      </c>
      <c r="AH22" s="148">
        <v>1.323259</v>
      </c>
      <c r="AI22" s="148">
        <v>2.549023</v>
      </c>
      <c r="AT22" s="2" t="s">
        <v>245</v>
      </c>
      <c r="AU22" s="3">
        <v>-2.5203500000000001</v>
      </c>
      <c r="AV22" s="3" t="s">
        <v>246</v>
      </c>
      <c r="AW22" s="3" t="s">
        <v>8</v>
      </c>
      <c r="AX22" s="3" t="s">
        <v>17</v>
      </c>
      <c r="AY22" s="3">
        <v>2.6582018759999998E-6</v>
      </c>
      <c r="BB22" s="146">
        <v>49.8428587294</v>
      </c>
      <c r="BC22" s="146">
        <v>41.8966758599</v>
      </c>
    </row>
    <row r="23" spans="2:55" x14ac:dyDescent="0.25">
      <c r="B23" s="45" t="s">
        <v>169</v>
      </c>
      <c r="C23" s="48">
        <v>0.13033898349172801</v>
      </c>
      <c r="D23" s="47">
        <v>0.60778363189555873</v>
      </c>
      <c r="E23" s="47">
        <f t="shared" si="0"/>
        <v>0.21625100000000003</v>
      </c>
      <c r="F23" s="52"/>
      <c r="G23" s="45" t="s">
        <v>169</v>
      </c>
      <c r="H23" s="48">
        <v>5.9339826914568718E-3</v>
      </c>
      <c r="I23" s="48">
        <v>0.96005916969930194</v>
      </c>
      <c r="J23" s="55">
        <f t="shared" si="1"/>
        <v>1.7701999999999982E-2</v>
      </c>
      <c r="L23" s="146">
        <v>75.514152671779982</v>
      </c>
      <c r="M23" s="146">
        <v>16.195555255229998</v>
      </c>
      <c r="N23" s="146">
        <v>38.495211883839993</v>
      </c>
      <c r="W23" s="146">
        <v>2.0763451929780001</v>
      </c>
      <c r="X23" s="146">
        <v>2.5661698206840002</v>
      </c>
      <c r="Y23" s="146">
        <v>2.7748657821960001</v>
      </c>
      <c r="AH23" s="148">
        <v>2.8311860000000002</v>
      </c>
      <c r="AI23" s="148">
        <v>1.4286399999999999</v>
      </c>
      <c r="AT23" s="2" t="s">
        <v>247</v>
      </c>
      <c r="AU23" s="3">
        <v>-1.2900731428571399</v>
      </c>
      <c r="AV23" s="3" t="s">
        <v>248</v>
      </c>
      <c r="AW23" s="3" t="s">
        <v>8</v>
      </c>
      <c r="AX23" s="3" t="s">
        <v>9</v>
      </c>
      <c r="AY23" s="3">
        <v>3.359671104308E-3</v>
      </c>
      <c r="BB23" s="146">
        <v>77.4058114475</v>
      </c>
      <c r="BC23" s="146">
        <v>74.168180610199997</v>
      </c>
    </row>
    <row r="24" spans="2:55" x14ac:dyDescent="0.25">
      <c r="B24" s="45" t="s">
        <v>170</v>
      </c>
      <c r="C24" s="48">
        <v>8.1481797735435416E-2</v>
      </c>
      <c r="D24" s="47">
        <v>0.48040995696395755</v>
      </c>
      <c r="E24" s="47">
        <f t="shared" si="0"/>
        <v>0.31838800000000006</v>
      </c>
      <c r="F24" s="52"/>
      <c r="G24" s="45" t="s">
        <v>170</v>
      </c>
      <c r="H24" s="48">
        <v>0.16405569906493675</v>
      </c>
      <c r="I24" s="48">
        <v>6.6235985134037566E-3</v>
      </c>
      <c r="J24" s="55">
        <f t="shared" si="1"/>
        <v>2.178906</v>
      </c>
      <c r="L24" s="146">
        <v>134.73172100519997</v>
      </c>
      <c r="M24" s="146">
        <v>39.04002264404</v>
      </c>
      <c r="N24" s="146">
        <v>44.885884117239996</v>
      </c>
      <c r="W24" s="146">
        <v>0.64172898016199997</v>
      </c>
      <c r="X24" s="146">
        <v>3.2058495262800002</v>
      </c>
      <c r="Y24" s="146">
        <v>1.2228438391200001</v>
      </c>
      <c r="AH24" s="148">
        <v>3.940636</v>
      </c>
      <c r="AI24" s="148">
        <v>2.9781059999999999</v>
      </c>
      <c r="BB24" s="146">
        <v>250.81220134799997</v>
      </c>
      <c r="BC24" s="146">
        <v>50.813784933400001</v>
      </c>
    </row>
    <row r="25" spans="2:55" x14ac:dyDescent="0.25">
      <c r="B25" s="45" t="s">
        <v>171</v>
      </c>
      <c r="C25" s="48">
        <v>0.59390806746762737</v>
      </c>
      <c r="D25" s="47">
        <v>0.48168486435664415</v>
      </c>
      <c r="E25" s="47">
        <f t="shared" si="0"/>
        <v>0.3172370000000001</v>
      </c>
      <c r="F25" s="52"/>
      <c r="G25" s="45" t="s">
        <v>171</v>
      </c>
      <c r="H25" s="48">
        <v>0.12665427695760911</v>
      </c>
      <c r="I25" s="48">
        <v>0.90418229757723945</v>
      </c>
      <c r="J25" s="55">
        <f t="shared" si="1"/>
        <v>4.3743999999999998E-2</v>
      </c>
      <c r="L25" s="146">
        <v>40.466144339629999</v>
      </c>
      <c r="M25" s="146">
        <v>37.594453425169995</v>
      </c>
      <c r="N25" s="146">
        <v>9.3667325231829981</v>
      </c>
      <c r="W25" s="146">
        <v>1.079038571796</v>
      </c>
      <c r="X25" s="146">
        <v>1.4959754338500002</v>
      </c>
      <c r="Y25" s="146">
        <v>1.3107996236160002</v>
      </c>
      <c r="AH25" s="148">
        <v>3.9561760000000001</v>
      </c>
      <c r="AI25" s="148">
        <v>0.58937799999999996</v>
      </c>
      <c r="BB25" s="146">
        <v>63.977165950500002</v>
      </c>
      <c r="BC25" s="146">
        <v>37.2651638416</v>
      </c>
    </row>
    <row r="26" spans="2:55" x14ac:dyDescent="0.25">
      <c r="B26" s="45" t="s">
        <v>172</v>
      </c>
      <c r="C26" s="48">
        <v>9.8623515419169985E-2</v>
      </c>
      <c r="D26" s="47">
        <v>0.83622856755626251</v>
      </c>
      <c r="E26" s="47">
        <f t="shared" si="0"/>
        <v>7.7675000000000022E-2</v>
      </c>
      <c r="F26" s="52"/>
      <c r="G26" s="45" t="s">
        <v>172</v>
      </c>
      <c r="H26" s="48">
        <v>-0.89342279545196668</v>
      </c>
      <c r="I26" s="48">
        <v>4.4353816971110106E-2</v>
      </c>
      <c r="J26" s="55">
        <f t="shared" si="1"/>
        <v>1.3530690000000003</v>
      </c>
      <c r="L26" s="146">
        <v>22.07044795917</v>
      </c>
      <c r="M26" s="146">
        <v>121.41767046089998</v>
      </c>
      <c r="N26" s="146">
        <v>26.38191585177</v>
      </c>
      <c r="W26" s="146">
        <v>1.4034940430040002</v>
      </c>
      <c r="X26" s="146">
        <v>1.8125898544980001</v>
      </c>
      <c r="Y26" s="146">
        <v>1.3183686377280002</v>
      </c>
      <c r="AH26" s="148">
        <v>3.6182470000000002</v>
      </c>
      <c r="AI26" s="148"/>
      <c r="BB26" s="146">
        <v>62.705570664599996</v>
      </c>
      <c r="BC26" s="146">
        <v>65.675676728200003</v>
      </c>
    </row>
    <row r="27" spans="2:55" x14ac:dyDescent="0.25">
      <c r="B27" s="45" t="s">
        <v>173</v>
      </c>
      <c r="C27" s="48">
        <v>-9.5805500176129502E-2</v>
      </c>
      <c r="D27" s="47">
        <v>0.42156641056039412</v>
      </c>
      <c r="E27" s="47">
        <f t="shared" si="0"/>
        <v>0.37513400000000008</v>
      </c>
      <c r="F27" s="52"/>
      <c r="G27" s="45" t="s">
        <v>173</v>
      </c>
      <c r="H27" s="48">
        <v>1.227077886041995E-2</v>
      </c>
      <c r="I27" s="48">
        <v>0.99254681480181028</v>
      </c>
      <c r="J27" s="55">
        <f t="shared" si="1"/>
        <v>3.2490000000000214E-3</v>
      </c>
      <c r="L27" s="146">
        <v>64.521430133889993</v>
      </c>
      <c r="M27" s="146">
        <v>24.618833802969998</v>
      </c>
      <c r="N27" s="146">
        <v>63.227569603569997</v>
      </c>
      <c r="W27" s="146">
        <v>1.0736528502060001</v>
      </c>
      <c r="X27" s="146">
        <v>3.2058495262800002</v>
      </c>
      <c r="Y27" s="146">
        <v>1.4810804381880001</v>
      </c>
      <c r="BB27" s="146">
        <v>108.138156133</v>
      </c>
      <c r="BC27" s="146">
        <v>23.727564182399998</v>
      </c>
    </row>
    <row r="28" spans="2:55" x14ac:dyDescent="0.25">
      <c r="B28" s="45" t="s">
        <v>174</v>
      </c>
      <c r="C28" s="48">
        <v>6.1365432389250671E-2</v>
      </c>
      <c r="D28" s="47">
        <v>0.62642920942226155</v>
      </c>
      <c r="E28" s="47">
        <f t="shared" si="0"/>
        <v>0.203128</v>
      </c>
      <c r="F28" s="52"/>
      <c r="G28" s="45" t="s">
        <v>174</v>
      </c>
      <c r="H28" s="48">
        <v>0.13864158298814494</v>
      </c>
      <c r="I28" s="48">
        <v>4.8520358381933068E-2</v>
      </c>
      <c r="J28" s="55">
        <f t="shared" si="1"/>
        <v>1.3140760000000002</v>
      </c>
      <c r="L28" s="146">
        <v>14.975633328079999</v>
      </c>
      <c r="M28" s="146">
        <v>37.026913872329999</v>
      </c>
      <c r="N28" s="146">
        <v>20.809310087619998</v>
      </c>
      <c r="W28" s="146">
        <v>2.9248848820620004</v>
      </c>
      <c r="X28" s="146">
        <v>1.3427839089360001</v>
      </c>
      <c r="Y28" s="146">
        <v>1.248319252368</v>
      </c>
      <c r="AG28" s="10" t="s">
        <v>49</v>
      </c>
      <c r="AH28" s="169">
        <f>AVERAGE(AH5:AH26)</f>
        <v>3.5079942727272724</v>
      </c>
      <c r="AI28" s="169">
        <f>AVERAGE(AI5:AI26)</f>
        <v>1.6784811904761903</v>
      </c>
      <c r="BB28" s="146">
        <v>15.4774518072</v>
      </c>
      <c r="BC28" s="146">
        <v>38.496503895000004</v>
      </c>
    </row>
    <row r="29" spans="2:55" x14ac:dyDescent="0.25">
      <c r="B29" s="45" t="s">
        <v>175</v>
      </c>
      <c r="C29" s="48">
        <v>-0.11211135482645386</v>
      </c>
      <c r="D29" s="47">
        <v>0.4246048983594079</v>
      </c>
      <c r="E29" s="47">
        <f t="shared" si="0"/>
        <v>0.3720150000000001</v>
      </c>
      <c r="F29" s="52"/>
      <c r="G29" s="45" t="s">
        <v>175</v>
      </c>
      <c r="H29" s="48">
        <v>4.0899363999223851E-2</v>
      </c>
      <c r="I29" s="48">
        <v>0.79683242821628808</v>
      </c>
      <c r="J29" s="55">
        <f t="shared" si="1"/>
        <v>9.8632999999999998E-2</v>
      </c>
      <c r="L29" s="146">
        <v>129.0262138281</v>
      </c>
      <c r="M29" s="146">
        <v>85.790808198939999</v>
      </c>
      <c r="N29" s="146">
        <v>83.999865372190001</v>
      </c>
      <c r="W29" s="146">
        <v>3.8513410105500001</v>
      </c>
      <c r="X29" s="146">
        <v>1.819642799466</v>
      </c>
      <c r="Y29" s="146">
        <v>2.38178411631</v>
      </c>
      <c r="AG29" s="10" t="s">
        <v>50</v>
      </c>
      <c r="AH29" s="166">
        <f>AVERAGE(AH5:AH26)</f>
        <v>3.5079942727272724</v>
      </c>
      <c r="AI29" s="166">
        <f>AVERAGE(AI5:AI26)</f>
        <v>1.6784811904761903</v>
      </c>
      <c r="BB29" s="146">
        <v>202.35790310799999</v>
      </c>
      <c r="BC29" s="146">
        <v>68.248751184399993</v>
      </c>
    </row>
    <row r="30" spans="2:55" x14ac:dyDescent="0.25">
      <c r="B30" s="45" t="s">
        <v>176</v>
      </c>
      <c r="C30" s="48">
        <v>-7.4993281693520916E-2</v>
      </c>
      <c r="D30" s="47">
        <v>0.76197899573807515</v>
      </c>
      <c r="E30" s="47">
        <f t="shared" si="0"/>
        <v>0.11805699999999998</v>
      </c>
      <c r="F30" s="52"/>
      <c r="G30" s="45" t="s">
        <v>176</v>
      </c>
      <c r="H30" s="48">
        <v>-0.25795427018870198</v>
      </c>
      <c r="I30" s="48">
        <v>0.19573568046986731</v>
      </c>
      <c r="J30" s="55">
        <f t="shared" si="1"/>
        <v>0.70833000000000013</v>
      </c>
      <c r="L30" s="146">
        <v>80.887301275869987</v>
      </c>
      <c r="M30" s="146">
        <v>17.711001506049996</v>
      </c>
      <c r="N30" s="146">
        <v>105.18709165679999</v>
      </c>
      <c r="W30" s="146">
        <v>3.3221811126240004</v>
      </c>
      <c r="X30" s="146">
        <v>2.1743663260500004</v>
      </c>
      <c r="Y30" s="146">
        <v>0.66994276030200006</v>
      </c>
      <c r="BB30" s="146">
        <v>24.8525804155</v>
      </c>
      <c r="BC30" s="146">
        <v>47.358865852299999</v>
      </c>
    </row>
    <row r="31" spans="2:55" x14ac:dyDescent="0.25">
      <c r="B31" s="45" t="s">
        <v>177</v>
      </c>
      <c r="C31" s="48">
        <v>2.577694968994558E-2</v>
      </c>
      <c r="D31" s="47">
        <v>0.7782927770583018</v>
      </c>
      <c r="E31" s="47">
        <f t="shared" si="0"/>
        <v>0.10885700000000001</v>
      </c>
      <c r="F31" s="52"/>
      <c r="G31" s="45" t="s">
        <v>177</v>
      </c>
      <c r="H31" s="48">
        <v>0.16442174911099594</v>
      </c>
      <c r="I31" s="48">
        <v>2.5371958945978289E-2</v>
      </c>
      <c r="J31" s="55">
        <f t="shared" si="1"/>
        <v>1.5956460000000001</v>
      </c>
      <c r="L31" s="146">
        <v>51.869645787460001</v>
      </c>
      <c r="M31" s="146">
        <v>11.2032339743</v>
      </c>
      <c r="N31" s="146">
        <v>29.729150730549996</v>
      </c>
      <c r="W31" s="146">
        <v>1.7410212655920001</v>
      </c>
      <c r="X31" s="146">
        <v>0.93091772626200009</v>
      </c>
      <c r="Y31" s="146">
        <v>1.1828644826040002</v>
      </c>
      <c r="BB31" s="146">
        <v>148.90215476399999</v>
      </c>
      <c r="BC31" s="146">
        <v>72.363396018699987</v>
      </c>
    </row>
    <row r="32" spans="2:55" x14ac:dyDescent="0.25">
      <c r="B32" s="45" t="s">
        <v>178</v>
      </c>
      <c r="C32" s="48">
        <v>6.7037125401743974E-2</v>
      </c>
      <c r="D32" s="47">
        <v>0.42647541452874094</v>
      </c>
      <c r="E32" s="47">
        <f t="shared" si="0"/>
        <v>0.37010599999999999</v>
      </c>
      <c r="F32" s="52"/>
      <c r="G32" s="45" t="s">
        <v>178</v>
      </c>
      <c r="H32" s="48">
        <v>0.12082654798465278</v>
      </c>
      <c r="I32" s="48">
        <v>2.8339292256049774E-2</v>
      </c>
      <c r="J32" s="55">
        <f t="shared" si="1"/>
        <v>1.5476110000000003</v>
      </c>
      <c r="L32" s="146">
        <v>46.577438495540001</v>
      </c>
      <c r="M32" s="146">
        <v>22.179700223439998</v>
      </c>
      <c r="N32" s="146">
        <v>17.816132175879996</v>
      </c>
      <c r="W32" s="146">
        <v>2.7332862112800003</v>
      </c>
      <c r="X32" s="146">
        <v>0.6711209181540001</v>
      </c>
      <c r="Y32" s="146">
        <v>1.3347878376060001</v>
      </c>
      <c r="BB32" s="146">
        <v>72.199484713000004</v>
      </c>
      <c r="BC32" s="146">
        <v>59.069848082100002</v>
      </c>
    </row>
    <row r="33" spans="2:55" x14ac:dyDescent="0.25">
      <c r="L33" s="146">
        <v>11.596386065299999</v>
      </c>
      <c r="M33" s="146">
        <v>108.48036566079999</v>
      </c>
      <c r="N33" s="146">
        <v>51.211131040839994</v>
      </c>
      <c r="W33" s="146">
        <v>1.6127330772780002</v>
      </c>
      <c r="X33" s="146">
        <v>2.2463309680200005</v>
      </c>
      <c r="Y33" s="146">
        <v>0.74752915548600007</v>
      </c>
      <c r="BB33" s="146">
        <v>118.443995718</v>
      </c>
      <c r="BC33" s="146">
        <v>16.024072858699999</v>
      </c>
    </row>
    <row r="34" spans="2:55" x14ac:dyDescent="0.25">
      <c r="B34" s="44" t="s">
        <v>179</v>
      </c>
      <c r="C34" s="44"/>
      <c r="D34" s="44"/>
      <c r="E34" s="44"/>
      <c r="F34" s="53"/>
      <c r="G34" s="44" t="s">
        <v>179</v>
      </c>
      <c r="H34" s="44"/>
      <c r="I34" s="44"/>
      <c r="J34" s="44"/>
      <c r="L34" s="146">
        <v>31.451767125199996</v>
      </c>
      <c r="M34" s="146">
        <v>18.287854661859999</v>
      </c>
      <c r="N34" s="146">
        <v>28.576564852369998</v>
      </c>
      <c r="W34" s="146">
        <v>2.2075787759220002</v>
      </c>
      <c r="X34" s="146">
        <v>1.5506797632480003</v>
      </c>
      <c r="Y34" s="146">
        <v>2.7365816528100004</v>
      </c>
      <c r="BB34" s="146">
        <v>356.710466333</v>
      </c>
      <c r="BC34" s="146">
        <v>13.3946110731</v>
      </c>
    </row>
    <row r="35" spans="2:55" x14ac:dyDescent="0.25">
      <c r="B35" s="50" t="s">
        <v>180</v>
      </c>
      <c r="C35" s="50"/>
      <c r="G35" s="50" t="s">
        <v>180</v>
      </c>
      <c r="H35" s="50"/>
      <c r="L35" s="146">
        <v>109.64821744459999</v>
      </c>
      <c r="M35" s="146">
        <v>28.410410575539998</v>
      </c>
      <c r="N35" s="146">
        <v>19.315822331450001</v>
      </c>
      <c r="W35" s="146">
        <v>3.1978534549500002</v>
      </c>
      <c r="X35" s="146">
        <v>1.3174135097580002</v>
      </c>
      <c r="Y35" s="146">
        <v>4.8370310753219998</v>
      </c>
      <c r="BB35" s="146">
        <v>20.652534480499998</v>
      </c>
      <c r="BC35" s="146">
        <v>9.0607767478699994</v>
      </c>
    </row>
    <row r="36" spans="2:55" x14ac:dyDescent="0.25">
      <c r="B36" s="50" t="s">
        <v>698</v>
      </c>
      <c r="G36" s="50" t="s">
        <v>697</v>
      </c>
      <c r="L36" s="146">
        <v>37.390174399769997</v>
      </c>
      <c r="M36" s="146">
        <v>110.92381090829998</v>
      </c>
      <c r="N36" s="146">
        <v>101.93133216529999</v>
      </c>
      <c r="W36" s="146">
        <v>3.6247506515100003</v>
      </c>
      <c r="X36" s="146">
        <v>0.82055894016600006</v>
      </c>
      <c r="Y36" s="146">
        <v>1.3107996236160002</v>
      </c>
      <c r="BB36" s="146">
        <v>47.416793381899993</v>
      </c>
      <c r="BC36" s="146">
        <v>10.241401209099999</v>
      </c>
    </row>
    <row r="37" spans="2:55" x14ac:dyDescent="0.25">
      <c r="B37" s="51"/>
      <c r="C37" s="51"/>
      <c r="D37" s="51"/>
      <c r="E37" s="51"/>
      <c r="G37" s="51"/>
      <c r="H37" s="51"/>
      <c r="I37" s="51"/>
      <c r="J37" s="51"/>
      <c r="L37" s="146">
        <v>37.305141504769992</v>
      </c>
      <c r="M37" s="146">
        <v>59.860907209249994</v>
      </c>
      <c r="N37" s="146">
        <v>59.996059492949996</v>
      </c>
      <c r="W37" s="146">
        <v>2.9343401488979999</v>
      </c>
      <c r="X37" s="146">
        <v>1.09901224791</v>
      </c>
      <c r="Y37" s="146">
        <v>0.89407378983600005</v>
      </c>
      <c r="BB37" s="146">
        <v>86.728513241200005</v>
      </c>
      <c r="BC37" s="146">
        <v>53.372627539699998</v>
      </c>
    </row>
    <row r="38" spans="2:55" ht="16.5" x14ac:dyDescent="0.25">
      <c r="B38" s="53"/>
      <c r="C38" s="53"/>
      <c r="D38" s="161"/>
      <c r="E38" s="161"/>
      <c r="F38" s="161"/>
      <c r="G38" s="161"/>
      <c r="H38" s="161"/>
      <c r="I38" s="51"/>
      <c r="J38" s="51"/>
      <c r="L38" s="146">
        <v>41.866275980959998</v>
      </c>
      <c r="M38" s="146">
        <v>18.903492821659999</v>
      </c>
      <c r="N38" s="146">
        <v>22.392772650569999</v>
      </c>
      <c r="W38" s="146">
        <v>3.3221811126240004</v>
      </c>
      <c r="X38" s="146">
        <v>1.9184950438920003</v>
      </c>
      <c r="Y38" s="146">
        <v>1.9865891672820002</v>
      </c>
      <c r="BB38" s="146">
        <v>8.2840457859699992</v>
      </c>
      <c r="BC38" s="146">
        <v>18.556171988799999</v>
      </c>
    </row>
    <row r="39" spans="2:55" ht="16.5" x14ac:dyDescent="0.25">
      <c r="B39" s="164"/>
      <c r="C39" s="164"/>
      <c r="D39" s="161"/>
      <c r="E39" s="161"/>
      <c r="F39" s="161"/>
      <c r="G39" s="161"/>
      <c r="H39" s="161"/>
      <c r="I39" s="51"/>
      <c r="J39" s="51"/>
      <c r="L39" s="146">
        <v>22.518511292599996</v>
      </c>
      <c r="M39" s="146">
        <v>45.979127038579996</v>
      </c>
      <c r="N39" s="146">
        <v>59.166888727999996</v>
      </c>
      <c r="W39" s="146">
        <v>2.6307814774860003</v>
      </c>
      <c r="X39" s="146">
        <v>0.77506884531000009</v>
      </c>
      <c r="Y39" s="146">
        <v>1.6786149042600003</v>
      </c>
      <c r="BB39" s="146">
        <v>81.387138952800001</v>
      </c>
      <c r="BC39" s="146">
        <v>32.482762210200001</v>
      </c>
    </row>
    <row r="40" spans="2:55" x14ac:dyDescent="0.25">
      <c r="B40" s="53"/>
      <c r="C40" s="53"/>
      <c r="D40" s="165"/>
      <c r="E40" s="52"/>
      <c r="F40" s="165"/>
      <c r="G40" s="162"/>
      <c r="H40" s="162"/>
      <c r="I40" s="51"/>
      <c r="J40" s="51"/>
      <c r="L40" s="146">
        <v>19.14975808945</v>
      </c>
      <c r="M40" s="146">
        <v>33.780277910269994</v>
      </c>
      <c r="N40" s="146">
        <v>16.788234533379999</v>
      </c>
      <c r="W40" s="146">
        <v>1.6546276904040003</v>
      </c>
      <c r="X40" s="146">
        <v>1.1988556251300002</v>
      </c>
      <c r="Y40" s="146">
        <v>2.8380332455020003</v>
      </c>
      <c r="BB40" s="146">
        <v>29.157910035599997</v>
      </c>
      <c r="BC40" s="146">
        <v>75.528537433599993</v>
      </c>
    </row>
    <row r="41" spans="2:55" x14ac:dyDescent="0.25">
      <c r="B41" s="53"/>
      <c r="C41" s="53"/>
      <c r="D41" s="165"/>
      <c r="E41" s="52"/>
      <c r="F41" s="165"/>
      <c r="G41" s="162"/>
      <c r="H41" s="162"/>
      <c r="I41" s="51"/>
      <c r="J41" s="51"/>
      <c r="L41" s="146">
        <v>50.703354607379993</v>
      </c>
      <c r="M41" s="146">
        <v>77.84204321691</v>
      </c>
      <c r="N41" s="146">
        <v>2.0947473536189998</v>
      </c>
      <c r="W41" s="146">
        <v>1.0604060753760001</v>
      </c>
      <c r="X41" s="146">
        <v>1.9424832578820002</v>
      </c>
      <c r="Y41" s="146">
        <v>0.578248474914</v>
      </c>
      <c r="BB41" s="146">
        <v>80.728433332199998</v>
      </c>
      <c r="BC41" s="146">
        <v>37.863491614099999</v>
      </c>
    </row>
    <row r="42" spans="2:55" x14ac:dyDescent="0.25">
      <c r="B42" s="53"/>
      <c r="C42" s="53"/>
      <c r="D42" s="165"/>
      <c r="E42" s="52"/>
      <c r="F42" s="165"/>
      <c r="G42" s="162"/>
      <c r="H42" s="162"/>
      <c r="I42" s="51"/>
      <c r="J42" s="51"/>
      <c r="L42" s="146">
        <v>14.05369667662</v>
      </c>
      <c r="M42" s="146">
        <v>85.734116267649995</v>
      </c>
      <c r="N42" s="146">
        <v>40.180753936270001</v>
      </c>
      <c r="W42" s="146">
        <v>3.1809451895460001</v>
      </c>
      <c r="X42" s="146">
        <v>3.6056490922440005</v>
      </c>
      <c r="Y42" s="146">
        <v>1.593084444714</v>
      </c>
      <c r="BB42" s="146">
        <v>137.43726452199999</v>
      </c>
      <c r="BC42" s="146">
        <v>30.583705364900002</v>
      </c>
    </row>
    <row r="43" spans="2:55" x14ac:dyDescent="0.25">
      <c r="B43" s="53"/>
      <c r="C43" s="53"/>
      <c r="D43" s="165"/>
      <c r="E43" s="52"/>
      <c r="F43" s="165"/>
      <c r="G43" s="162"/>
      <c r="H43" s="162"/>
      <c r="I43" s="51"/>
      <c r="J43" s="51"/>
      <c r="L43" s="146">
        <v>54.399544479500001</v>
      </c>
      <c r="M43" s="146">
        <v>38.633155247269997</v>
      </c>
      <c r="N43" s="146">
        <v>40.501658078129999</v>
      </c>
      <c r="W43" s="146">
        <v>0.78984982569600004</v>
      </c>
      <c r="X43" s="146">
        <v>0.47122113517200004</v>
      </c>
      <c r="Y43" s="146">
        <v>1.9358423681220003</v>
      </c>
      <c r="BB43" s="146">
        <v>115.687737451</v>
      </c>
      <c r="BC43" s="146">
        <v>57.148598352100002</v>
      </c>
    </row>
    <row r="44" spans="2:55" x14ac:dyDescent="0.25">
      <c r="B44" s="53"/>
      <c r="C44" s="53"/>
      <c r="D44" s="165"/>
      <c r="E44" s="52"/>
      <c r="F44" s="165"/>
      <c r="G44" s="162"/>
      <c r="H44" s="162"/>
      <c r="I44" s="51"/>
      <c r="J44" s="51"/>
      <c r="L44" s="146">
        <v>50.640380245729993</v>
      </c>
      <c r="M44" s="146">
        <v>9.8676022847949998</v>
      </c>
      <c r="N44" s="146">
        <v>80.586955086859987</v>
      </c>
      <c r="W44" s="146">
        <v>2.4262330716720002</v>
      </c>
      <c r="X44" s="146">
        <v>1.422743622102</v>
      </c>
      <c r="Y44" s="146">
        <v>0.97174919694600004</v>
      </c>
      <c r="BB44" s="146">
        <v>50.813784933400001</v>
      </c>
      <c r="BC44" s="146">
        <v>76.615088666899993</v>
      </c>
    </row>
    <row r="45" spans="2:55" x14ac:dyDescent="0.25">
      <c r="B45" s="53"/>
      <c r="C45" s="53"/>
      <c r="D45" s="165"/>
      <c r="E45" s="52"/>
      <c r="F45" s="165"/>
      <c r="G45" s="162"/>
      <c r="H45" s="162"/>
      <c r="I45" s="51"/>
      <c r="J45" s="51"/>
      <c r="L45" s="146">
        <v>153.06691397989999</v>
      </c>
      <c r="M45" s="146">
        <v>19.203959057109998</v>
      </c>
      <c r="N45" s="146">
        <v>55.250143533989991</v>
      </c>
      <c r="W45" s="146">
        <v>1.6786149042600003</v>
      </c>
      <c r="X45" s="146">
        <v>1.095423767118</v>
      </c>
      <c r="Y45" s="146">
        <v>2.0384351137080001</v>
      </c>
      <c r="BB45" s="146">
        <v>149.75170519119999</v>
      </c>
      <c r="BC45" s="146">
        <v>18.556171988799999</v>
      </c>
    </row>
    <row r="46" spans="2:55" x14ac:dyDescent="0.25">
      <c r="B46" s="53"/>
      <c r="C46" s="53"/>
      <c r="D46" s="165"/>
      <c r="E46" s="52"/>
      <c r="F46" s="165"/>
      <c r="G46" s="162"/>
      <c r="H46" s="162"/>
      <c r="I46" s="51"/>
      <c r="J46" s="51"/>
      <c r="L46" s="146">
        <v>45.596549038169996</v>
      </c>
      <c r="M46" s="146">
        <v>24.890088738019998</v>
      </c>
      <c r="N46" s="146">
        <v>30.152174377369995</v>
      </c>
      <c r="W46" s="146">
        <v>1.7090189778600002</v>
      </c>
      <c r="X46" s="146">
        <v>2.5661698206840002</v>
      </c>
      <c r="Y46" s="146">
        <v>2.1743663260500004</v>
      </c>
      <c r="BB46" s="146">
        <v>96.393639544300001</v>
      </c>
      <c r="BC46" s="146">
        <v>30.267154218599998</v>
      </c>
    </row>
    <row r="47" spans="2:55" x14ac:dyDescent="0.25">
      <c r="B47" s="53"/>
      <c r="C47" s="53"/>
      <c r="D47" s="165"/>
      <c r="E47" s="52"/>
      <c r="F47" s="165"/>
      <c r="G47" s="162"/>
      <c r="H47" s="162"/>
      <c r="I47" s="51"/>
      <c r="J47" s="51"/>
      <c r="L47" s="146">
        <v>44.654894758939996</v>
      </c>
      <c r="M47" s="146">
        <v>35.457166615149994</v>
      </c>
      <c r="N47" s="146">
        <v>66.238174256849987</v>
      </c>
      <c r="W47" s="146">
        <v>4.7507575162140006</v>
      </c>
      <c r="X47" s="146">
        <v>2.8060499603159998</v>
      </c>
      <c r="Y47" s="146">
        <v>0.83922344087400014</v>
      </c>
      <c r="BB47" s="146">
        <v>30.855030632599998</v>
      </c>
      <c r="BC47" s="146"/>
    </row>
    <row r="48" spans="2:55" x14ac:dyDescent="0.25">
      <c r="B48" s="53"/>
      <c r="C48" s="53"/>
      <c r="D48" s="165"/>
      <c r="E48" s="52"/>
      <c r="F48" s="165"/>
      <c r="G48" s="162"/>
      <c r="H48" s="162"/>
      <c r="I48" s="51"/>
      <c r="J48" s="51"/>
      <c r="L48" s="146">
        <v>138.92144179990001</v>
      </c>
      <c r="M48" s="146">
        <v>63.930011343359993</v>
      </c>
      <c r="N48" s="146">
        <v>25.554425736980001</v>
      </c>
      <c r="W48" s="146">
        <v>3.9756076600500001</v>
      </c>
      <c r="X48" s="146">
        <v>1.422743622102</v>
      </c>
      <c r="Y48" s="146">
        <v>0.66312484682399997</v>
      </c>
      <c r="BB48" s="146">
        <v>58.603087411099999</v>
      </c>
      <c r="BC48" s="146"/>
    </row>
    <row r="49" spans="2:55" x14ac:dyDescent="0.25">
      <c r="B49" s="53"/>
      <c r="C49" s="53"/>
      <c r="D49" s="165"/>
      <c r="E49" s="52"/>
      <c r="F49" s="165"/>
      <c r="G49" s="162"/>
      <c r="H49" s="162"/>
      <c r="I49" s="51"/>
      <c r="J49" s="51"/>
      <c r="L49" s="146">
        <v>100.28619574379999</v>
      </c>
      <c r="M49" s="146">
        <v>44.277468751579995</v>
      </c>
      <c r="N49" s="146">
        <v>63.233772002969999</v>
      </c>
      <c r="W49" s="146">
        <v>2.5698543143400006</v>
      </c>
      <c r="X49" s="146">
        <v>1.630639476414</v>
      </c>
      <c r="Y49" s="146">
        <v>0.82304427315600015</v>
      </c>
      <c r="BB49" s="146">
        <v>105.58138379579999</v>
      </c>
      <c r="BC49" s="146"/>
    </row>
    <row r="50" spans="2:55" x14ac:dyDescent="0.25">
      <c r="B50" s="53"/>
      <c r="C50" s="53"/>
      <c r="D50" s="165"/>
      <c r="E50" s="52"/>
      <c r="F50" s="165"/>
      <c r="G50" s="162"/>
      <c r="H50" s="162"/>
      <c r="I50" s="51"/>
      <c r="J50" s="51"/>
      <c r="L50" s="146">
        <v>81.108826973149988</v>
      </c>
      <c r="M50" s="146">
        <v>40.58512036554</v>
      </c>
      <c r="N50" s="146">
        <v>37.267586976789993</v>
      </c>
      <c r="W50" s="146">
        <v>2.886009673482</v>
      </c>
      <c r="X50" s="146">
        <v>0.48261866223600003</v>
      </c>
      <c r="Y50" s="146">
        <v>0.77505284316600009</v>
      </c>
      <c r="BB50" s="146">
        <v>225.7632254044</v>
      </c>
      <c r="BC50" s="146"/>
    </row>
    <row r="51" spans="2:55" x14ac:dyDescent="0.25">
      <c r="B51" s="53"/>
      <c r="C51" s="53"/>
      <c r="D51" s="165"/>
      <c r="E51" s="52"/>
      <c r="F51" s="165"/>
      <c r="G51" s="162"/>
      <c r="H51" s="162"/>
      <c r="I51" s="51"/>
      <c r="J51" s="51"/>
      <c r="L51" s="146">
        <v>58.584983617839995</v>
      </c>
      <c r="M51" s="146">
        <v>53.86817892058</v>
      </c>
      <c r="N51" s="146">
        <v>18.831074806729998</v>
      </c>
      <c r="W51" s="146">
        <v>1.7067886790400002</v>
      </c>
      <c r="X51" s="146">
        <v>0.6711209181540001</v>
      </c>
      <c r="Y51" s="146">
        <v>1.5132147436080001</v>
      </c>
      <c r="BB51" s="146">
        <v>122.5754527376</v>
      </c>
      <c r="BC51" s="146"/>
    </row>
    <row r="52" spans="2:55" x14ac:dyDescent="0.25">
      <c r="B52" s="53"/>
      <c r="C52" s="53"/>
      <c r="D52" s="165"/>
      <c r="E52" s="52"/>
      <c r="F52" s="165"/>
      <c r="G52" s="162"/>
      <c r="H52" s="162"/>
      <c r="I52" s="51"/>
      <c r="J52" s="51"/>
      <c r="L52" s="146">
        <v>11.578048971589999</v>
      </c>
      <c r="M52" s="146">
        <v>12.35198837027</v>
      </c>
      <c r="N52" s="146">
        <v>43.581159384099998</v>
      </c>
      <c r="W52" s="146">
        <v>4.953826723842</v>
      </c>
      <c r="X52" s="146">
        <v>4.4052472240380007</v>
      </c>
      <c r="Y52" s="146">
        <v>1.6785758990340001</v>
      </c>
      <c r="BB52" s="146">
        <v>116.63072002279999</v>
      </c>
      <c r="BC52" s="146"/>
    </row>
    <row r="53" spans="2:55" x14ac:dyDescent="0.25">
      <c r="B53" s="53"/>
      <c r="C53" s="53"/>
      <c r="D53" s="165"/>
      <c r="E53" s="52"/>
      <c r="F53" s="165"/>
      <c r="G53" s="162"/>
      <c r="H53" s="162"/>
      <c r="I53" s="51"/>
      <c r="J53" s="51"/>
      <c r="L53" s="146">
        <v>33.333335010279995</v>
      </c>
      <c r="M53" s="146">
        <v>57.535817747719996</v>
      </c>
      <c r="N53" s="146">
        <v>75.596124382559992</v>
      </c>
      <c r="W53" s="146">
        <v>1.124371645614</v>
      </c>
      <c r="X53" s="146">
        <v>1.2388359817800001</v>
      </c>
      <c r="Y53" s="146">
        <v>1.165459150602</v>
      </c>
      <c r="BB53" s="146">
        <v>68.72824351029999</v>
      </c>
      <c r="BC53" s="146"/>
    </row>
    <row r="54" spans="2:55" x14ac:dyDescent="0.25">
      <c r="B54" s="53"/>
      <c r="C54" s="53"/>
      <c r="D54" s="165"/>
      <c r="E54" s="52"/>
      <c r="F54" s="165"/>
      <c r="G54" s="163"/>
      <c r="H54" s="163"/>
      <c r="I54" s="51"/>
      <c r="J54" s="51"/>
      <c r="L54" s="146">
        <v>72.261344321929997</v>
      </c>
      <c r="M54" s="146">
        <v>77.733741320289994</v>
      </c>
      <c r="N54" s="146">
        <v>86.751749939530001</v>
      </c>
      <c r="W54" s="146">
        <v>0.98066839195800004</v>
      </c>
      <c r="X54" s="146">
        <v>1.614652334424</v>
      </c>
      <c r="Y54" s="146">
        <v>2.2463309680200005</v>
      </c>
      <c r="BB54" s="146">
        <v>117.90461560769999</v>
      </c>
      <c r="BC54" s="146"/>
    </row>
    <row r="55" spans="2:55" x14ac:dyDescent="0.25">
      <c r="B55" s="53"/>
      <c r="C55" s="53"/>
      <c r="D55" s="165"/>
      <c r="E55" s="52"/>
      <c r="F55" s="165"/>
      <c r="G55" s="162"/>
      <c r="H55" s="162"/>
      <c r="I55" s="51"/>
      <c r="J55" s="51"/>
      <c r="L55" s="146">
        <v>50.088156617859994</v>
      </c>
      <c r="M55" s="146">
        <v>79.493392041679982</v>
      </c>
      <c r="N55" s="146">
        <v>36.106767913599995</v>
      </c>
      <c r="W55" s="146">
        <v>1.128412186974</v>
      </c>
      <c r="X55" s="146">
        <v>3.6056490922440005</v>
      </c>
      <c r="Y55" s="146">
        <v>2.189464348914</v>
      </c>
      <c r="BB55" s="146">
        <v>110.81330385699999</v>
      </c>
      <c r="BC55" s="146"/>
    </row>
    <row r="56" spans="2:55" x14ac:dyDescent="0.25">
      <c r="B56" s="53"/>
      <c r="C56" s="53"/>
      <c r="D56" s="165"/>
      <c r="E56" s="52"/>
      <c r="F56" s="165"/>
      <c r="G56" s="162"/>
      <c r="H56" s="162"/>
      <c r="I56" s="51"/>
      <c r="J56" s="51"/>
      <c r="L56" s="146">
        <v>98.591120003260002</v>
      </c>
      <c r="M56" s="146">
        <v>40.557359626290001</v>
      </c>
      <c r="N56" s="146">
        <v>23.778888870029999</v>
      </c>
      <c r="W56" s="146">
        <v>2.51451189945</v>
      </c>
      <c r="X56" s="146">
        <v>1.7345874035700002</v>
      </c>
      <c r="Y56" s="146">
        <v>1.4707200500820001</v>
      </c>
      <c r="BB56" s="146">
        <v>316.89749131899998</v>
      </c>
      <c r="BC56" s="146"/>
    </row>
    <row r="57" spans="2:55" x14ac:dyDescent="0.25">
      <c r="B57" s="53"/>
      <c r="C57" s="53"/>
      <c r="D57" s="165"/>
      <c r="E57" s="52"/>
      <c r="F57" s="165"/>
      <c r="G57" s="162"/>
      <c r="H57" s="162"/>
      <c r="I57" s="51"/>
      <c r="J57" s="51"/>
      <c r="L57" s="146">
        <v>14.368228353289998</v>
      </c>
      <c r="M57" s="146">
        <v>32.312380053559998</v>
      </c>
      <c r="N57" s="146">
        <v>31.824341255609998</v>
      </c>
      <c r="W57" s="146">
        <v>1.6786149042600003</v>
      </c>
      <c r="X57" s="146">
        <v>1.8125898544980001</v>
      </c>
      <c r="Y57" s="146">
        <v>0.68711306081400003</v>
      </c>
      <c r="BB57" s="146">
        <v>17.268414602099998</v>
      </c>
      <c r="BC57" s="146"/>
    </row>
    <row r="58" spans="2:55" x14ac:dyDescent="0.25">
      <c r="B58" s="53"/>
      <c r="C58" s="53"/>
      <c r="D58" s="165"/>
      <c r="E58" s="52"/>
      <c r="F58" s="165"/>
      <c r="G58" s="162"/>
      <c r="H58" s="162"/>
      <c r="I58" s="51"/>
      <c r="J58" s="51"/>
      <c r="L58" s="146">
        <v>138.5254886253</v>
      </c>
      <c r="M58" s="146">
        <v>31.534919292639998</v>
      </c>
      <c r="N58" s="146">
        <v>102.29677353639998</v>
      </c>
      <c r="W58" s="146">
        <v>2.5101983215080002</v>
      </c>
      <c r="X58" s="146">
        <v>3.0739088485980002</v>
      </c>
      <c r="Y58" s="146">
        <v>4.013243702604</v>
      </c>
      <c r="BB58" s="146">
        <v>61.978146111699999</v>
      </c>
      <c r="BC58" s="146"/>
    </row>
    <row r="59" spans="2:55" x14ac:dyDescent="0.25">
      <c r="B59" s="53"/>
      <c r="C59" s="53"/>
      <c r="D59" s="165"/>
      <c r="E59" s="52"/>
      <c r="F59" s="165"/>
      <c r="G59" s="162"/>
      <c r="H59" s="162"/>
      <c r="I59" s="51"/>
      <c r="J59" s="51"/>
      <c r="L59" s="146">
        <v>32.226977015369997</v>
      </c>
      <c r="M59" s="146">
        <v>19.15640065913</v>
      </c>
      <c r="N59" s="146">
        <v>30.928094542309996</v>
      </c>
      <c r="W59" s="146">
        <v>1.6226714088360001</v>
      </c>
      <c r="X59" s="146">
        <v>2.6301383913240004</v>
      </c>
      <c r="Y59" s="146">
        <v>2.9579733153180006</v>
      </c>
      <c r="BB59" s="146">
        <v>49.964554547799999</v>
      </c>
      <c r="BC59" s="146"/>
    </row>
    <row r="60" spans="2:55" x14ac:dyDescent="0.25">
      <c r="B60" s="53"/>
      <c r="C60" s="53"/>
      <c r="D60" s="165"/>
      <c r="E60" s="52"/>
      <c r="F60" s="165"/>
      <c r="G60" s="162"/>
      <c r="H60" s="162"/>
      <c r="I60" s="51"/>
      <c r="J60" s="51"/>
      <c r="L60" s="146">
        <v>49.371829506509997</v>
      </c>
      <c r="M60" s="146">
        <v>71.683940953269996</v>
      </c>
      <c r="N60" s="146">
        <v>11.58582197858</v>
      </c>
      <c r="W60" s="146">
        <v>3.4065744198120003</v>
      </c>
      <c r="X60" s="146">
        <v>0.83138039004600006</v>
      </c>
      <c r="Y60" s="146">
        <v>2.0864105415540002</v>
      </c>
      <c r="BB60" s="146">
        <v>25.977596648599999</v>
      </c>
      <c r="BC60" s="146"/>
    </row>
    <row r="61" spans="2:55" x14ac:dyDescent="0.25">
      <c r="B61" s="53"/>
      <c r="C61" s="53"/>
      <c r="D61" s="165"/>
      <c r="E61" s="52"/>
      <c r="F61" s="165"/>
      <c r="G61" s="162"/>
      <c r="H61" s="162"/>
      <c r="I61" s="51"/>
      <c r="J61" s="51"/>
      <c r="L61" s="146">
        <v>74.632341542889989</v>
      </c>
      <c r="M61" s="146">
        <v>36.723046321079998</v>
      </c>
      <c r="N61" s="146">
        <v>50.599124285849996</v>
      </c>
      <c r="W61" s="146">
        <v>1.6785758990340001</v>
      </c>
      <c r="X61" s="146">
        <v>1.8744251393160001</v>
      </c>
      <c r="Y61" s="146">
        <v>1.8065510454060001</v>
      </c>
      <c r="BB61" s="146">
        <v>73.743565417400006</v>
      </c>
      <c r="BC61" s="146"/>
    </row>
    <row r="62" spans="2:55" x14ac:dyDescent="0.25">
      <c r="B62" s="53"/>
      <c r="C62" s="53"/>
      <c r="D62" s="165"/>
      <c r="E62" s="52"/>
      <c r="F62" s="165"/>
      <c r="G62" s="162"/>
      <c r="H62" s="162"/>
      <c r="I62" s="51"/>
      <c r="J62" s="51"/>
      <c r="L62" s="146">
        <v>32.733873108269997</v>
      </c>
      <c r="M62" s="146">
        <v>43.542184306579998</v>
      </c>
      <c r="N62" s="146">
        <v>39.167712040719998</v>
      </c>
      <c r="W62" s="146">
        <v>1.1987076052980001</v>
      </c>
      <c r="X62" s="146">
        <v>3.5054006607540003</v>
      </c>
      <c r="Y62" s="146">
        <v>0.47921720650200006</v>
      </c>
      <c r="BB62" s="146">
        <v>138.28661492320001</v>
      </c>
      <c r="BC62" s="146"/>
    </row>
    <row r="63" spans="2:55" x14ac:dyDescent="0.25">
      <c r="B63" s="53"/>
      <c r="C63" s="53"/>
      <c r="D63" s="165"/>
      <c r="E63" s="52"/>
      <c r="F63" s="165"/>
      <c r="G63" s="162"/>
      <c r="H63" s="162"/>
      <c r="I63" s="51"/>
      <c r="J63" s="51"/>
      <c r="L63" s="146">
        <v>86.252446783959996</v>
      </c>
      <c r="M63" s="146"/>
      <c r="N63" s="146">
        <v>27.774474563509997</v>
      </c>
      <c r="W63" s="146">
        <v>2.6290262423160002</v>
      </c>
      <c r="X63" s="146">
        <v>1.7505795462300002</v>
      </c>
      <c r="Y63" s="146">
        <v>1.6946070469200001</v>
      </c>
      <c r="BB63" s="146">
        <v>49.115304159599994</v>
      </c>
      <c r="BC63" s="146"/>
    </row>
    <row r="64" spans="2:55" x14ac:dyDescent="0.25">
      <c r="B64" s="53"/>
      <c r="C64" s="53"/>
      <c r="D64" s="165"/>
      <c r="E64" s="52"/>
      <c r="F64" s="165"/>
      <c r="G64" s="162"/>
      <c r="H64" s="162"/>
      <c r="I64" s="51"/>
      <c r="J64" s="51"/>
      <c r="L64" s="146">
        <v>83.933779806969994</v>
      </c>
      <c r="M64" s="146"/>
      <c r="N64" s="146">
        <v>15.94542849362</v>
      </c>
      <c r="W64" s="146">
        <v>0.81164674609200005</v>
      </c>
      <c r="X64" s="146">
        <v>1.812994908768</v>
      </c>
      <c r="Y64" s="146">
        <v>1.8385353307260002</v>
      </c>
      <c r="BB64" s="146">
        <v>187.54313743879999</v>
      </c>
      <c r="BC64" s="146"/>
    </row>
    <row r="65" spans="2:55" x14ac:dyDescent="0.25">
      <c r="B65" s="53"/>
      <c r="C65" s="53"/>
      <c r="D65" s="165"/>
      <c r="E65" s="52"/>
      <c r="F65" s="165"/>
      <c r="G65" s="162"/>
      <c r="H65" s="162"/>
      <c r="I65" s="51"/>
      <c r="J65" s="51"/>
      <c r="L65" s="146">
        <v>41.437370058579994</v>
      </c>
      <c r="M65" s="146"/>
      <c r="N65" s="146">
        <v>29.559094944419996</v>
      </c>
      <c r="W65" s="146">
        <v>1.1617686561420002</v>
      </c>
      <c r="X65" s="146">
        <v>1.5118905661920001</v>
      </c>
      <c r="Y65" s="146">
        <v>3.6676283963580003</v>
      </c>
      <c r="BB65" s="146">
        <v>58.228098668899996</v>
      </c>
      <c r="BC65" s="146"/>
    </row>
    <row r="66" spans="2:55" x14ac:dyDescent="0.25">
      <c r="B66" s="53"/>
      <c r="C66" s="53"/>
      <c r="D66" s="165"/>
      <c r="E66" s="52"/>
      <c r="F66" s="165"/>
      <c r="G66" s="162"/>
      <c r="H66" s="162"/>
      <c r="I66" s="51"/>
      <c r="J66" s="51"/>
      <c r="L66" s="146">
        <v>34.068089250169997</v>
      </c>
      <c r="M66" s="146"/>
      <c r="N66" s="146">
        <v>38.695269276099999</v>
      </c>
      <c r="W66" s="146">
        <v>2.7180941758200001</v>
      </c>
      <c r="X66" s="146">
        <v>1.4467318360920003</v>
      </c>
      <c r="Y66" s="146">
        <v>1.1988556251300002</v>
      </c>
      <c r="BB66" s="146">
        <v>149.73121252749999</v>
      </c>
      <c r="BC66" s="146"/>
    </row>
    <row r="67" spans="2:55" x14ac:dyDescent="0.25">
      <c r="B67" s="51"/>
      <c r="C67" s="51"/>
      <c r="D67" s="51"/>
      <c r="E67" s="51"/>
      <c r="G67" s="51"/>
      <c r="H67" s="51"/>
      <c r="I67" s="51"/>
      <c r="J67" s="51"/>
      <c r="L67" s="146">
        <v>33.217030017660001</v>
      </c>
      <c r="M67" s="146"/>
      <c r="N67" s="146">
        <v>35.851259069929995</v>
      </c>
      <c r="W67" s="146">
        <v>1.534687620588</v>
      </c>
      <c r="X67" s="146">
        <v>0.91899612898200012</v>
      </c>
      <c r="Y67" s="146">
        <v>1.381072038858</v>
      </c>
      <c r="BB67" s="146">
        <v>112.228887859</v>
      </c>
      <c r="BC67" s="146"/>
    </row>
    <row r="68" spans="2:55" x14ac:dyDescent="0.25">
      <c r="B68" s="51"/>
      <c r="C68" s="51"/>
      <c r="D68" s="51"/>
      <c r="E68" s="51"/>
      <c r="G68" s="51"/>
      <c r="H68" s="51"/>
      <c r="I68" s="51"/>
      <c r="J68" s="51"/>
      <c r="L68" s="146">
        <v>47.971297710379993</v>
      </c>
      <c r="M68" s="146"/>
      <c r="N68" s="146">
        <v>30.454991522269999</v>
      </c>
      <c r="W68" s="146">
        <v>0.66994276030200006</v>
      </c>
      <c r="X68" s="146">
        <v>3.6433991500739999</v>
      </c>
      <c r="Y68" s="146">
        <v>1.0649316817260002</v>
      </c>
      <c r="BB68" s="146">
        <v>146.35443360329998</v>
      </c>
      <c r="BC68" s="146"/>
    </row>
    <row r="69" spans="2:55" x14ac:dyDescent="0.25">
      <c r="B69" s="51"/>
      <c r="C69" s="51"/>
      <c r="D69" s="51"/>
      <c r="E69" s="51"/>
      <c r="G69" s="51"/>
      <c r="H69" s="51"/>
      <c r="I69" s="51"/>
      <c r="J69" s="51"/>
      <c r="L69" s="146">
        <v>11.294779388669999</v>
      </c>
      <c r="M69" s="146"/>
      <c r="N69" s="146">
        <v>37.247219097469994</v>
      </c>
      <c r="W69" s="146">
        <v>3.4678556303940002</v>
      </c>
      <c r="X69" s="146">
        <v>2.3078072047320002</v>
      </c>
      <c r="Y69" s="146">
        <v>2.1017786005980001</v>
      </c>
      <c r="BB69" s="146">
        <v>106.8643705624</v>
      </c>
      <c r="BC69" s="146"/>
    </row>
    <row r="70" spans="2:55" x14ac:dyDescent="0.25">
      <c r="B70" s="51"/>
      <c r="C70" s="51"/>
      <c r="D70" s="51"/>
      <c r="E70" s="51"/>
      <c r="G70" s="51"/>
      <c r="H70" s="51"/>
      <c r="I70" s="51"/>
      <c r="J70" s="51"/>
      <c r="L70" s="146">
        <v>204.98419819629999</v>
      </c>
      <c r="M70" s="146"/>
      <c r="N70" s="146">
        <v>25.664548337939998</v>
      </c>
      <c r="W70" s="146">
        <v>1.1588762686139999</v>
      </c>
      <c r="X70" s="146">
        <v>1.4787151212780001</v>
      </c>
      <c r="Y70" s="146">
        <v>0.82511655080400004</v>
      </c>
      <c r="BB70" s="146">
        <v>29.352645347899998</v>
      </c>
      <c r="BC70" s="146"/>
    </row>
    <row r="71" spans="2:55" x14ac:dyDescent="0.25">
      <c r="B71" s="51"/>
      <c r="C71" s="51"/>
      <c r="D71" s="51"/>
      <c r="E71" s="51"/>
      <c r="G71" s="51"/>
      <c r="H71" s="51"/>
      <c r="I71" s="51"/>
      <c r="J71" s="51"/>
      <c r="L71" s="146">
        <v>192.41313507689998</v>
      </c>
      <c r="M71" s="146"/>
      <c r="N71" s="146">
        <v>50.258612558789999</v>
      </c>
      <c r="W71" s="146">
        <v>0.87077866870800014</v>
      </c>
      <c r="X71" s="146"/>
      <c r="Y71" s="146">
        <v>0.74308455999000012</v>
      </c>
      <c r="BB71" s="146">
        <v>33.8527202816</v>
      </c>
      <c r="BC71" s="146"/>
    </row>
    <row r="72" spans="2:55" x14ac:dyDescent="0.25">
      <c r="L72" s="146">
        <v>250.38956327489998</v>
      </c>
      <c r="M72" s="146"/>
      <c r="N72" s="146">
        <v>76.438090097239993</v>
      </c>
      <c r="W72" s="146">
        <v>1.0389361987980001</v>
      </c>
      <c r="X72" s="146"/>
      <c r="Y72" s="146">
        <v>2.6861098905000005</v>
      </c>
      <c r="BB72" s="146">
        <v>102.82496550799999</v>
      </c>
      <c r="BC72" s="146"/>
    </row>
    <row r="73" spans="2:55" x14ac:dyDescent="0.25">
      <c r="L73" s="146">
        <v>39.273923128509999</v>
      </c>
      <c r="M73" s="146"/>
      <c r="N73" s="146">
        <v>7.1558762527959994</v>
      </c>
      <c r="W73" s="146">
        <v>0.9209053847880001</v>
      </c>
      <c r="X73" s="146"/>
      <c r="Y73" s="146">
        <v>1.6362552288240002</v>
      </c>
      <c r="BB73" s="146">
        <v>120.87691195599999</v>
      </c>
      <c r="BC73" s="146"/>
    </row>
    <row r="74" spans="2:55" x14ac:dyDescent="0.25">
      <c r="L74" s="146">
        <v>88.884825120279999</v>
      </c>
      <c r="M74" s="146"/>
      <c r="N74" s="146">
        <v>15.82700268056</v>
      </c>
      <c r="W74" s="146">
        <v>3.2778131681160003</v>
      </c>
      <c r="X74" s="146"/>
      <c r="Y74" s="146">
        <v>2.3063260062780002</v>
      </c>
      <c r="BB74" s="146">
        <v>181.979954319</v>
      </c>
      <c r="BC74" s="146"/>
    </row>
    <row r="75" spans="2:55" x14ac:dyDescent="0.25">
      <c r="L75" s="146">
        <v>46.005007050269995</v>
      </c>
      <c r="M75" s="146"/>
      <c r="N75" s="146">
        <v>24.597945722409996</v>
      </c>
      <c r="W75" s="146">
        <v>3.8850625286280005</v>
      </c>
      <c r="X75" s="146"/>
      <c r="Y75" s="146">
        <v>1.0860915167640002</v>
      </c>
      <c r="BB75" s="146">
        <v>50.761638155199996</v>
      </c>
      <c r="BC75" s="146"/>
    </row>
    <row r="76" spans="2:55" x14ac:dyDescent="0.25">
      <c r="L76" s="146">
        <v>30.869801991819998</v>
      </c>
      <c r="M76" s="146"/>
      <c r="N76" s="146">
        <v>50.775912676489995</v>
      </c>
      <c r="W76" s="146">
        <v>1.8337496895360001</v>
      </c>
      <c r="X76" s="146"/>
      <c r="Y76" s="146">
        <v>2.235792556062</v>
      </c>
      <c r="BB76" s="146">
        <v>44.942771800899997</v>
      </c>
      <c r="BC76" s="146"/>
    </row>
    <row r="77" spans="2:55" x14ac:dyDescent="0.25">
      <c r="L77" s="146">
        <v>34.602676055229992</v>
      </c>
      <c r="M77" s="146"/>
      <c r="N77" s="146">
        <v>47.74849151774</v>
      </c>
      <c r="W77" s="146">
        <v>5.6846056350960001</v>
      </c>
      <c r="X77" s="146"/>
      <c r="Y77" s="146">
        <v>0.88859705605200001</v>
      </c>
      <c r="BB77" s="146">
        <v>66.68689816989999</v>
      </c>
      <c r="BC77" s="146"/>
    </row>
    <row r="78" spans="2:55" x14ac:dyDescent="0.25">
      <c r="L78" s="146">
        <v>89.523222084330001</v>
      </c>
      <c r="M78" s="146"/>
      <c r="N78" s="146">
        <v>39.765273207429999</v>
      </c>
      <c r="W78" s="146">
        <v>3.4348662104040004</v>
      </c>
      <c r="X78" s="146"/>
      <c r="Y78" s="146">
        <v>0.79106098797000002</v>
      </c>
      <c r="BB78" s="146">
        <v>221.95834083369999</v>
      </c>
      <c r="BC78" s="146"/>
    </row>
    <row r="79" spans="2:55" x14ac:dyDescent="0.25">
      <c r="L79" s="146">
        <v>116.0497938963</v>
      </c>
      <c r="M79" s="146"/>
      <c r="N79" s="146">
        <v>33.909247802309999</v>
      </c>
      <c r="W79" s="146">
        <v>4.2732565396559998</v>
      </c>
      <c r="X79" s="146"/>
      <c r="Y79" s="146">
        <v>1.0226110115160001</v>
      </c>
    </row>
    <row r="80" spans="2:55" x14ac:dyDescent="0.25">
      <c r="L80" s="146">
        <v>48.468169925539996</v>
      </c>
      <c r="M80" s="146"/>
      <c r="N80" s="146">
        <v>23.445209786180001</v>
      </c>
      <c r="W80" s="146">
        <v>1.4067514794420002</v>
      </c>
      <c r="X80" s="146"/>
      <c r="Y80" s="146">
        <v>1.4467318360920003</v>
      </c>
      <c r="BA80" s="10" t="s">
        <v>49</v>
      </c>
      <c r="BB80" s="194">
        <f>AVERAGE(BB5:BB78)</f>
        <v>100.01308526784015</v>
      </c>
      <c r="BC80" s="194">
        <f>AVERAGE(BC5:BC78)</f>
        <v>49.206876991092138</v>
      </c>
    </row>
    <row r="81" spans="12:55" x14ac:dyDescent="0.25">
      <c r="L81" s="146">
        <v>81.043041524029988</v>
      </c>
      <c r="M81" s="146"/>
      <c r="N81" s="146">
        <v>62.913167977209994</v>
      </c>
      <c r="W81" s="146">
        <v>1.5657217786080002</v>
      </c>
      <c r="X81" s="146"/>
      <c r="Y81" s="146">
        <v>1.0149479848080001</v>
      </c>
      <c r="BA81" s="10" t="s">
        <v>50</v>
      </c>
      <c r="BB81" s="146">
        <f>STDEV(BB5:BB78)</f>
        <v>67.46485708262604</v>
      </c>
      <c r="BC81" s="146">
        <f>STDEV(BC5:BC78)</f>
        <v>31.855972964373191</v>
      </c>
    </row>
    <row r="82" spans="12:55" x14ac:dyDescent="0.25">
      <c r="L82" s="146">
        <v>19.534556948999999</v>
      </c>
      <c r="M82" s="146"/>
      <c r="N82" s="146">
        <v>22.951718879079998</v>
      </c>
      <c r="W82" s="146">
        <v>2.5102933342380003</v>
      </c>
      <c r="X82" s="146"/>
      <c r="Y82" s="146">
        <v>2.5814078623080006</v>
      </c>
    </row>
    <row r="83" spans="12:55" x14ac:dyDescent="0.25">
      <c r="L83" s="146">
        <v>116.19214896639998</v>
      </c>
      <c r="M83" s="146"/>
      <c r="N83" s="146">
        <v>54.380076948479996</v>
      </c>
      <c r="W83" s="146">
        <v>0.63913663283400013</v>
      </c>
      <c r="X83" s="146"/>
      <c r="Y83" s="146">
        <v>2.5741658920140003</v>
      </c>
    </row>
    <row r="84" spans="12:55" x14ac:dyDescent="0.25">
      <c r="L84" s="146">
        <v>149.7800424527</v>
      </c>
      <c r="M84" s="146"/>
      <c r="N84" s="146">
        <v>42.810021069020003</v>
      </c>
      <c r="W84" s="146">
        <v>1.3864177550879999</v>
      </c>
      <c r="X84" s="146"/>
      <c r="Y84" s="146">
        <v>0.38326535067600004</v>
      </c>
    </row>
    <row r="85" spans="12:55" x14ac:dyDescent="0.25">
      <c r="L85" s="146">
        <v>52.919491920739993</v>
      </c>
      <c r="M85" s="146"/>
      <c r="N85" s="146">
        <v>73.646900324669986</v>
      </c>
      <c r="W85" s="146">
        <v>4.964966216334</v>
      </c>
      <c r="X85" s="146"/>
      <c r="Y85" s="146">
        <v>0.91899612898200012</v>
      </c>
    </row>
    <row r="86" spans="12:55" x14ac:dyDescent="0.25">
      <c r="L86" s="146">
        <v>39.350232648869991</v>
      </c>
      <c r="M86" s="146"/>
      <c r="N86" s="146">
        <v>45.51175623604999</v>
      </c>
      <c r="W86" s="146">
        <v>1.6866109755900001</v>
      </c>
      <c r="X86" s="146"/>
      <c r="Y86" s="146">
        <v>3.0059497432980002</v>
      </c>
    </row>
    <row r="87" spans="12:55" x14ac:dyDescent="0.25">
      <c r="L87" s="146">
        <v>36.63430199031</v>
      </c>
      <c r="M87" s="146"/>
      <c r="N87" s="146">
        <v>52.258716299499994</v>
      </c>
      <c r="W87" s="146">
        <v>1.1917216693080002</v>
      </c>
      <c r="X87" s="146"/>
      <c r="Y87" s="146">
        <v>2.0224429710480001</v>
      </c>
    </row>
    <row r="88" spans="12:55" x14ac:dyDescent="0.25">
      <c r="L88" s="146">
        <v>27.00430662382</v>
      </c>
      <c r="M88" s="146"/>
      <c r="N88" s="146">
        <v>58.775327252329994</v>
      </c>
      <c r="W88" s="146">
        <v>3.7279304757540004</v>
      </c>
      <c r="X88" s="146"/>
      <c r="Y88" s="146">
        <v>1.3470664827240002</v>
      </c>
    </row>
    <row r="89" spans="12:55" x14ac:dyDescent="0.25">
      <c r="L89" s="146">
        <v>9.7093970830669996</v>
      </c>
      <c r="M89" s="146"/>
      <c r="N89" s="146">
        <v>49.215358975839997</v>
      </c>
      <c r="W89" s="146">
        <v>1.3958350168320002</v>
      </c>
      <c r="X89" s="146"/>
      <c r="Y89" s="146">
        <v>1.3047468126480002</v>
      </c>
    </row>
    <row r="90" spans="12:55" x14ac:dyDescent="0.25">
      <c r="L90" s="146">
        <v>48.026859204359994</v>
      </c>
      <c r="M90" s="146"/>
      <c r="N90" s="146">
        <v>39.898444724869996</v>
      </c>
      <c r="W90" s="146">
        <v>1.2972108029580001</v>
      </c>
      <c r="X90" s="146"/>
      <c r="Y90" s="146">
        <v>3.6056490922440005</v>
      </c>
    </row>
    <row r="91" spans="12:55" x14ac:dyDescent="0.25">
      <c r="L91" s="146">
        <v>42.360067004159994</v>
      </c>
      <c r="M91" s="146"/>
      <c r="N91" s="146">
        <v>23.136550381199999</v>
      </c>
      <c r="W91" s="146">
        <v>2.7436355979120002</v>
      </c>
      <c r="X91" s="146"/>
      <c r="Y91" s="146">
        <v>0.83217049590600001</v>
      </c>
    </row>
    <row r="92" spans="12:55" x14ac:dyDescent="0.25">
      <c r="L92" s="146">
        <v>46.799434374709996</v>
      </c>
      <c r="M92" s="146"/>
      <c r="N92" s="146">
        <v>28.979650786279997</v>
      </c>
      <c r="W92" s="146">
        <v>1.8220361201280002</v>
      </c>
      <c r="X92" s="146"/>
      <c r="Y92" s="146">
        <v>2.0759121349560004</v>
      </c>
    </row>
    <row r="93" spans="12:55" x14ac:dyDescent="0.25">
      <c r="L93" s="146">
        <v>46.385214133489995</v>
      </c>
      <c r="M93" s="146"/>
      <c r="N93" s="146">
        <v>17.980235659359998</v>
      </c>
      <c r="W93" s="146">
        <v>0.99096077095200008</v>
      </c>
      <c r="X93" s="146"/>
      <c r="Y93" s="146">
        <v>0.86743722101400011</v>
      </c>
    </row>
    <row r="94" spans="12:55" x14ac:dyDescent="0.25">
      <c r="L94" s="146">
        <v>74.204996224229987</v>
      </c>
      <c r="M94" s="146"/>
      <c r="N94" s="146">
        <v>62.810268170389996</v>
      </c>
      <c r="W94" s="146">
        <v>4.7044743150960002</v>
      </c>
      <c r="X94" s="146"/>
      <c r="Y94" s="146">
        <v>2.5673009722380002</v>
      </c>
    </row>
    <row r="95" spans="12:55" x14ac:dyDescent="0.25">
      <c r="L95" s="146">
        <v>27.141299619599998</v>
      </c>
      <c r="M95" s="146"/>
      <c r="N95" s="146">
        <v>35.699610404599994</v>
      </c>
      <c r="W95" s="146">
        <v>0.91899612898200012</v>
      </c>
      <c r="X95" s="146"/>
      <c r="Y95" s="146">
        <v>2.3262906811859998</v>
      </c>
    </row>
    <row r="96" spans="12:55" x14ac:dyDescent="0.25">
      <c r="L96" s="146">
        <v>71.911128840969994</v>
      </c>
      <c r="M96" s="146"/>
      <c r="N96" s="146">
        <v>73.908341463249997</v>
      </c>
      <c r="W96" s="146">
        <v>4.7044743150960002</v>
      </c>
      <c r="X96" s="146"/>
      <c r="Y96" s="146">
        <v>3.4937050937580003</v>
      </c>
    </row>
    <row r="97" spans="12:25" x14ac:dyDescent="0.25">
      <c r="L97" s="146">
        <v>64.30680710691</v>
      </c>
      <c r="M97" s="146"/>
      <c r="N97" s="146">
        <v>69.551736109209983</v>
      </c>
      <c r="W97" s="146">
        <v>2.9739654579780002</v>
      </c>
      <c r="X97" s="146"/>
      <c r="Y97" s="146">
        <v>1.318852702584</v>
      </c>
    </row>
    <row r="98" spans="12:25" x14ac:dyDescent="0.25">
      <c r="L98" s="146">
        <v>14.215369219689999</v>
      </c>
      <c r="M98" s="146"/>
      <c r="N98" s="146">
        <v>41.164464484979995</v>
      </c>
      <c r="W98" s="146">
        <v>1.7245430578080001</v>
      </c>
      <c r="X98" s="146"/>
      <c r="Y98" s="146">
        <v>4.0854083713740001</v>
      </c>
    </row>
    <row r="99" spans="12:25" x14ac:dyDescent="0.25">
      <c r="L99" s="146">
        <v>90.803237258569979</v>
      </c>
      <c r="M99" s="146"/>
      <c r="N99" s="146"/>
      <c r="W99" s="146">
        <v>0.65832720402600009</v>
      </c>
      <c r="X99" s="146"/>
      <c r="Y99" s="146">
        <v>3.5096972364180004</v>
      </c>
    </row>
    <row r="100" spans="12:25" x14ac:dyDescent="0.25">
      <c r="L100" s="146">
        <v>31.149720278289998</v>
      </c>
      <c r="M100" s="146"/>
      <c r="N100" s="146"/>
      <c r="W100" s="146">
        <v>3.9254879449080002</v>
      </c>
      <c r="X100" s="146"/>
      <c r="Y100" s="146">
        <v>1.4387607681120003</v>
      </c>
    </row>
    <row r="101" spans="12:25" x14ac:dyDescent="0.25">
      <c r="L101" s="146">
        <v>46.938388129009994</v>
      </c>
      <c r="M101" s="146"/>
      <c r="N101" s="146"/>
      <c r="W101" s="146">
        <v>2.1722100371460002</v>
      </c>
      <c r="X101" s="146"/>
      <c r="Y101" s="146">
        <v>1.798482964428</v>
      </c>
    </row>
    <row r="102" spans="12:25" x14ac:dyDescent="0.25">
      <c r="L102" s="146">
        <v>167.83622749309998</v>
      </c>
      <c r="M102" s="146"/>
      <c r="N102" s="146"/>
      <c r="W102" s="146">
        <v>3.5904160512900005</v>
      </c>
      <c r="X102" s="146"/>
      <c r="Y102" s="146">
        <v>2.7365816528100004</v>
      </c>
    </row>
    <row r="103" spans="12:25" x14ac:dyDescent="0.25">
      <c r="L103" s="146">
        <v>168.2319805903</v>
      </c>
      <c r="M103" s="146"/>
      <c r="N103" s="146"/>
      <c r="W103" s="146">
        <v>1.4707200500820001</v>
      </c>
      <c r="X103" s="146"/>
      <c r="Y103" s="146">
        <v>0.89565100115399998</v>
      </c>
    </row>
    <row r="104" spans="12:25" x14ac:dyDescent="0.25">
      <c r="L104" s="146">
        <v>43.964507682499992</v>
      </c>
      <c r="M104" s="146"/>
      <c r="N104" s="146"/>
      <c r="W104" s="146">
        <v>1.856925794718</v>
      </c>
      <c r="X104" s="146"/>
      <c r="Y104" s="146">
        <v>1.608041448684</v>
      </c>
    </row>
    <row r="105" spans="12:25" x14ac:dyDescent="0.25">
      <c r="L105" s="146">
        <v>87.83635952105999</v>
      </c>
      <c r="M105" s="146"/>
      <c r="N105" s="146"/>
      <c r="W105" s="146">
        <v>2.7980538889860003</v>
      </c>
      <c r="X105" s="146"/>
      <c r="Y105" s="146">
        <v>3.8580689119680005</v>
      </c>
    </row>
    <row r="106" spans="12:25" x14ac:dyDescent="0.25">
      <c r="L106" s="146">
        <v>92.728472036199989</v>
      </c>
      <c r="M106" s="146"/>
      <c r="N106" s="146"/>
      <c r="W106" s="146">
        <v>2.6036668446119999</v>
      </c>
      <c r="X106" s="146"/>
      <c r="Y106" s="146">
        <v>1.4867111926080001</v>
      </c>
    </row>
    <row r="107" spans="12:25" x14ac:dyDescent="0.25">
      <c r="L107" s="146">
        <v>38.86554514737</v>
      </c>
      <c r="M107" s="146"/>
      <c r="N107" s="146"/>
      <c r="W107" s="146">
        <v>0.63467503506</v>
      </c>
      <c r="X107" s="146"/>
      <c r="Y107" s="146">
        <v>3.0257703989100002</v>
      </c>
    </row>
    <row r="108" spans="12:25" x14ac:dyDescent="0.25">
      <c r="L108" s="146">
        <v>94.161866545279992</v>
      </c>
      <c r="M108" s="146"/>
      <c r="N108" s="146"/>
      <c r="W108" s="146">
        <v>2.20970106027</v>
      </c>
      <c r="X108" s="146"/>
      <c r="Y108" s="146">
        <v>3.5256883789440003</v>
      </c>
    </row>
    <row r="109" spans="12:25" x14ac:dyDescent="0.25">
      <c r="L109" s="146">
        <v>50.528216855289998</v>
      </c>
      <c r="M109" s="146"/>
      <c r="N109" s="146"/>
      <c r="W109" s="146">
        <v>2.1109298266980003</v>
      </c>
      <c r="X109" s="146"/>
      <c r="Y109" s="146">
        <v>1.2868114096260002</v>
      </c>
    </row>
    <row r="110" spans="12:25" x14ac:dyDescent="0.25">
      <c r="L110" s="146">
        <v>26.230487271579999</v>
      </c>
      <c r="M110" s="146"/>
      <c r="N110" s="146"/>
      <c r="W110" s="146">
        <v>4.0192485071399995</v>
      </c>
      <c r="X110" s="146"/>
      <c r="Y110" s="146"/>
    </row>
    <row r="111" spans="12:25" x14ac:dyDescent="0.25">
      <c r="L111" s="146">
        <v>24.540773605359998</v>
      </c>
      <c r="M111" s="146"/>
      <c r="N111" s="146"/>
      <c r="W111" s="146">
        <v>4.8050467900019997</v>
      </c>
      <c r="X111" s="146"/>
      <c r="Y111" s="146"/>
    </row>
    <row r="112" spans="12:25" x14ac:dyDescent="0.25">
      <c r="L112" s="146">
        <v>41.495012357519997</v>
      </c>
      <c r="M112" s="146"/>
      <c r="N112" s="146"/>
      <c r="W112" s="146">
        <v>2.5101983215080002</v>
      </c>
      <c r="X112" s="146"/>
      <c r="Y112" s="146"/>
    </row>
    <row r="113" spans="12:25" x14ac:dyDescent="0.25">
      <c r="L113" s="146">
        <v>182.53531383889998</v>
      </c>
      <c r="M113" s="146"/>
      <c r="N113" s="146"/>
      <c r="W113" s="146">
        <v>0.99757465709400006</v>
      </c>
      <c r="X113" s="146"/>
      <c r="Y113" s="146"/>
    </row>
    <row r="114" spans="12:25" x14ac:dyDescent="0.25">
      <c r="L114" s="146">
        <v>135.83944953029999</v>
      </c>
      <c r="M114" s="146"/>
      <c r="N114" s="146"/>
      <c r="W114" s="146">
        <v>3.7875354617520003</v>
      </c>
      <c r="X114" s="146"/>
      <c r="Y114" s="146"/>
    </row>
    <row r="115" spans="12:25" x14ac:dyDescent="0.25">
      <c r="L115" s="146">
        <v>57.409088722559993</v>
      </c>
      <c r="M115" s="146"/>
      <c r="N115" s="146"/>
      <c r="W115" s="146">
        <v>3.3643327601880002</v>
      </c>
      <c r="X115" s="146"/>
      <c r="Y115" s="146"/>
    </row>
    <row r="116" spans="12:25" x14ac:dyDescent="0.25">
      <c r="L116" s="146">
        <v>154.79388205800001</v>
      </c>
      <c r="M116" s="146"/>
      <c r="N116" s="146"/>
      <c r="W116" s="146">
        <v>1.335699959814</v>
      </c>
      <c r="X116" s="146"/>
      <c r="Y116" s="146"/>
    </row>
    <row r="117" spans="12:25" x14ac:dyDescent="0.25">
      <c r="L117" s="146">
        <v>101.09500863329998</v>
      </c>
      <c r="M117" s="146"/>
      <c r="N117" s="146"/>
      <c r="W117" s="146">
        <v>2.6205731097480003</v>
      </c>
      <c r="X117" s="146"/>
      <c r="Y117" s="146"/>
    </row>
    <row r="118" spans="12:25" x14ac:dyDescent="0.25">
      <c r="L118" s="146">
        <v>235.63975730819996</v>
      </c>
      <c r="M118" s="146"/>
      <c r="N118" s="146"/>
      <c r="W118" s="146">
        <v>1.4624959482</v>
      </c>
      <c r="X118" s="146"/>
      <c r="Y118" s="146"/>
    </row>
    <row r="119" spans="12:25" x14ac:dyDescent="0.25">
      <c r="L119" s="146">
        <v>57.755632783229991</v>
      </c>
      <c r="M119" s="146"/>
      <c r="N119" s="146"/>
      <c r="W119" s="146">
        <v>0.89500891512600012</v>
      </c>
      <c r="X119" s="146"/>
      <c r="Y119" s="146"/>
    </row>
    <row r="120" spans="12:25" x14ac:dyDescent="0.25">
      <c r="L120" s="146">
        <v>45.098986555979991</v>
      </c>
      <c r="M120" s="146"/>
      <c r="N120" s="146"/>
      <c r="W120" s="146">
        <v>2.3822621803620003</v>
      </c>
      <c r="X120" s="146"/>
      <c r="Y120" s="146"/>
    </row>
    <row r="121" spans="12:25" x14ac:dyDescent="0.25">
      <c r="L121" s="146">
        <v>42.28742890409</v>
      </c>
      <c r="M121" s="146"/>
      <c r="N121" s="146"/>
      <c r="W121" s="146">
        <v>6.0044454878940003</v>
      </c>
      <c r="X121" s="146"/>
      <c r="Y121" s="146"/>
    </row>
    <row r="122" spans="12:25" x14ac:dyDescent="0.25">
      <c r="L122" s="146">
        <v>67.143424453150004</v>
      </c>
      <c r="M122" s="146"/>
      <c r="N122" s="146"/>
      <c r="W122" s="146">
        <v>2.6461295338500004</v>
      </c>
      <c r="X122" s="146"/>
      <c r="Y122" s="146"/>
    </row>
    <row r="123" spans="12:25" x14ac:dyDescent="0.25">
      <c r="L123" s="146">
        <v>54.696959534599998</v>
      </c>
      <c r="M123" s="146"/>
      <c r="N123" s="146"/>
      <c r="W123" s="146">
        <v>4.5651676505039998</v>
      </c>
      <c r="X123" s="146"/>
      <c r="Y123" s="146"/>
    </row>
    <row r="124" spans="12:25" x14ac:dyDescent="0.25">
      <c r="L124" s="146">
        <v>112.0122319643</v>
      </c>
      <c r="M124" s="146"/>
      <c r="N124" s="146"/>
      <c r="W124" s="146">
        <v>1.1884612324680002</v>
      </c>
      <c r="X124" s="146"/>
      <c r="Y124" s="146"/>
    </row>
    <row r="125" spans="12:25" x14ac:dyDescent="0.25">
      <c r="L125" s="146">
        <v>44.835504627919995</v>
      </c>
      <c r="M125" s="146"/>
      <c r="N125" s="146"/>
      <c r="W125" s="146">
        <v>3.4457286657780002</v>
      </c>
      <c r="X125" s="146"/>
      <c r="Y125" s="146"/>
    </row>
    <row r="126" spans="12:25" x14ac:dyDescent="0.25">
      <c r="L126" s="146">
        <v>63.270086051069995</v>
      </c>
      <c r="M126" s="146"/>
      <c r="N126" s="146"/>
      <c r="W126" s="146">
        <v>5.833014519222</v>
      </c>
      <c r="X126" s="146"/>
      <c r="Y126" s="146"/>
    </row>
    <row r="127" spans="12:25" x14ac:dyDescent="0.25">
      <c r="L127" s="146">
        <v>118.1202948702</v>
      </c>
      <c r="M127" s="146"/>
      <c r="N127" s="146"/>
      <c r="W127" s="146">
        <v>1.318795694946</v>
      </c>
      <c r="X127" s="146"/>
      <c r="Y127" s="146"/>
    </row>
    <row r="128" spans="12:25" x14ac:dyDescent="0.25">
      <c r="L128" s="146">
        <v>191.85952091109999</v>
      </c>
      <c r="M128" s="146"/>
      <c r="N128" s="146"/>
      <c r="W128" s="146">
        <v>2.4622218935280005</v>
      </c>
      <c r="X128" s="146"/>
      <c r="Y128" s="146"/>
    </row>
    <row r="129" spans="11:25" x14ac:dyDescent="0.25">
      <c r="L129" s="146">
        <v>41.605275012659995</v>
      </c>
      <c r="M129" s="146"/>
      <c r="N129" s="146"/>
      <c r="W129" s="146">
        <v>3.0859094564640004</v>
      </c>
      <c r="X129" s="146"/>
      <c r="Y129" s="146"/>
    </row>
    <row r="130" spans="11:25" x14ac:dyDescent="0.25">
      <c r="L130" s="146">
        <v>54.046177779489994</v>
      </c>
      <c r="M130" s="146"/>
      <c r="N130" s="146"/>
      <c r="W130" s="146">
        <v>1.0516519024740001</v>
      </c>
      <c r="X130" s="146"/>
      <c r="Y130" s="146"/>
    </row>
    <row r="131" spans="11:25" x14ac:dyDescent="0.25">
      <c r="L131" s="146">
        <v>35.002770832009993</v>
      </c>
      <c r="M131" s="146"/>
      <c r="N131" s="146"/>
      <c r="W131" s="146">
        <v>0.64104188810399998</v>
      </c>
      <c r="X131" s="146"/>
      <c r="Y131" s="146"/>
    </row>
    <row r="132" spans="11:25" x14ac:dyDescent="0.25">
      <c r="L132" s="146">
        <v>66.830703476949992</v>
      </c>
      <c r="M132" s="146"/>
      <c r="N132" s="146"/>
      <c r="W132" s="146">
        <v>3.0116635088400003</v>
      </c>
      <c r="X132" s="146"/>
      <c r="Y132" s="146"/>
    </row>
    <row r="133" spans="11:25" x14ac:dyDescent="0.25">
      <c r="L133" s="146">
        <v>53.21724710742</v>
      </c>
      <c r="M133" s="146"/>
      <c r="N133" s="146"/>
      <c r="W133" s="146">
        <v>4.4082326240280008</v>
      </c>
      <c r="X133" s="146"/>
      <c r="Y133" s="146"/>
    </row>
    <row r="134" spans="11:25" x14ac:dyDescent="0.25">
      <c r="L134" s="146">
        <v>16.177778378239999</v>
      </c>
      <c r="M134" s="146"/>
      <c r="N134" s="146"/>
      <c r="W134" s="146">
        <v>3.5256883789440003</v>
      </c>
      <c r="X134" s="146"/>
      <c r="Y134" s="146"/>
    </row>
    <row r="135" spans="11:25" x14ac:dyDescent="0.25">
      <c r="L135" s="146">
        <v>145.03620729869999</v>
      </c>
      <c r="M135" s="146"/>
      <c r="N135" s="146"/>
      <c r="W135" s="146">
        <v>1.6819663532940001</v>
      </c>
      <c r="X135" s="146"/>
      <c r="Y135" s="146"/>
    </row>
    <row r="136" spans="11:25" x14ac:dyDescent="0.25">
      <c r="L136" s="146">
        <v>12.195197715759999</v>
      </c>
      <c r="M136" s="146"/>
      <c r="N136" s="146"/>
      <c r="W136" s="146">
        <v>1.73500245918</v>
      </c>
      <c r="X136" s="146"/>
      <c r="Y136" s="146"/>
    </row>
    <row r="137" spans="11:25" x14ac:dyDescent="0.25">
      <c r="L137" s="146">
        <v>33.768723440419997</v>
      </c>
      <c r="M137" s="146"/>
      <c r="N137" s="146"/>
      <c r="W137" s="146">
        <v>1.0149479848080001</v>
      </c>
      <c r="X137" s="146"/>
      <c r="Y137" s="146"/>
    </row>
    <row r="138" spans="11:25" x14ac:dyDescent="0.25">
      <c r="M138" s="58"/>
      <c r="N138" s="58"/>
      <c r="W138" s="146">
        <v>1.4586774365880002</v>
      </c>
      <c r="X138" s="146"/>
      <c r="Y138" s="146"/>
    </row>
    <row r="139" spans="11:25" x14ac:dyDescent="0.25">
      <c r="K139" s="10" t="s">
        <v>49</v>
      </c>
      <c r="L139" s="169">
        <f>AVERAGE(L5:L137)</f>
        <v>68.637610607315025</v>
      </c>
      <c r="M139" s="169">
        <f t="shared" ref="M139:N139" si="4">AVERAGE(M5:M137)</f>
        <v>49.342345911117427</v>
      </c>
      <c r="N139" s="169">
        <f t="shared" si="4"/>
        <v>43.21788180751134</v>
      </c>
      <c r="W139" s="146">
        <v>2.0704183988940001</v>
      </c>
      <c r="X139" s="146"/>
      <c r="Y139" s="146"/>
    </row>
    <row r="140" spans="11:25" x14ac:dyDescent="0.25">
      <c r="K140" s="10" t="s">
        <v>50</v>
      </c>
      <c r="L140" s="166">
        <f>STDEV(L5:L137)</f>
        <v>50.418952903002491</v>
      </c>
      <c r="M140" s="166">
        <f t="shared" ref="M140:N140" si="5">STDEV(M5:M137)</f>
        <v>29.450850665702127</v>
      </c>
      <c r="N140" s="166">
        <f t="shared" si="5"/>
        <v>24.700878870035499</v>
      </c>
      <c r="W140" s="146">
        <v>2.0838622001220002</v>
      </c>
      <c r="X140" s="146"/>
      <c r="Y140" s="146"/>
    </row>
    <row r="141" spans="11:25" x14ac:dyDescent="0.25">
      <c r="M141" s="58"/>
      <c r="N141" s="58"/>
      <c r="W141" s="146">
        <v>1.530454053366</v>
      </c>
      <c r="X141" s="146"/>
      <c r="Y141" s="146"/>
    </row>
    <row r="142" spans="11:25" x14ac:dyDescent="0.25">
      <c r="M142" s="58"/>
      <c r="N142" s="58"/>
      <c r="W142" s="146">
        <v>0.56414158484400001</v>
      </c>
      <c r="X142" s="146"/>
      <c r="Y142" s="146"/>
    </row>
    <row r="143" spans="11:25" x14ac:dyDescent="0.25">
      <c r="M143" s="58"/>
      <c r="N143" s="58"/>
      <c r="W143" s="146">
        <v>2.4862101075180001</v>
      </c>
      <c r="X143" s="146"/>
      <c r="Y143" s="146"/>
    </row>
    <row r="144" spans="11:25" x14ac:dyDescent="0.25">
      <c r="M144" s="58"/>
      <c r="N144" s="58"/>
      <c r="W144" s="146">
        <v>1.0578777366240002</v>
      </c>
      <c r="X144" s="146"/>
      <c r="Y144" s="146"/>
    </row>
    <row r="145" spans="13:25" x14ac:dyDescent="0.25">
      <c r="M145" s="58"/>
      <c r="N145" s="58"/>
      <c r="W145" s="146">
        <v>1.9584754005420002</v>
      </c>
      <c r="X145" s="146"/>
      <c r="Y145" s="146"/>
    </row>
    <row r="146" spans="13:25" x14ac:dyDescent="0.25">
      <c r="M146" s="58"/>
      <c r="N146" s="58"/>
      <c r="W146" s="146">
        <v>4.4052472240380007</v>
      </c>
      <c r="X146" s="146"/>
      <c r="Y146" s="146"/>
    </row>
    <row r="147" spans="13:25" x14ac:dyDescent="0.25">
      <c r="M147" s="58"/>
      <c r="N147" s="58"/>
      <c r="W147" s="146">
        <v>2.4050732366340002</v>
      </c>
      <c r="X147" s="146"/>
      <c r="Y147" s="146"/>
    </row>
    <row r="148" spans="13:25" x14ac:dyDescent="0.25">
      <c r="M148" s="58"/>
      <c r="N148" s="58"/>
      <c r="W148" s="146">
        <v>2.64182895765</v>
      </c>
      <c r="X148" s="146"/>
      <c r="Y148" s="146"/>
    </row>
    <row r="149" spans="13:25" x14ac:dyDescent="0.25">
      <c r="M149" s="58"/>
      <c r="N149" s="58"/>
      <c r="W149" s="146">
        <v>3.2858092394460003</v>
      </c>
      <c r="X149" s="146"/>
      <c r="Y149" s="146"/>
    </row>
    <row r="150" spans="13:25" x14ac:dyDescent="0.25">
      <c r="M150" s="58"/>
      <c r="N150" s="58"/>
      <c r="W150" s="146">
        <v>3.6056490922440005</v>
      </c>
      <c r="X150" s="146"/>
      <c r="Y150" s="146"/>
    </row>
    <row r="151" spans="13:25" x14ac:dyDescent="0.25">
      <c r="M151" s="58"/>
      <c r="N151" s="58"/>
      <c r="W151" s="146">
        <v>1.5278046984000002</v>
      </c>
      <c r="X151" s="146"/>
      <c r="Y151" s="146"/>
    </row>
    <row r="152" spans="13:25" x14ac:dyDescent="0.25">
      <c r="M152" s="58"/>
      <c r="N152" s="58"/>
      <c r="W152" s="146">
        <v>1.44581371308</v>
      </c>
      <c r="X152" s="146"/>
      <c r="Y152" s="146"/>
    </row>
    <row r="153" spans="13:25" x14ac:dyDescent="0.25">
      <c r="M153" s="58"/>
      <c r="N153" s="58"/>
      <c r="W153" s="146">
        <v>1.758128557662</v>
      </c>
      <c r="X153" s="146"/>
      <c r="Y153" s="146"/>
    </row>
    <row r="154" spans="13:25" x14ac:dyDescent="0.25">
      <c r="M154" s="58"/>
      <c r="N154" s="58"/>
      <c r="W154" s="146">
        <v>3.5256883789440003</v>
      </c>
      <c r="X154" s="146"/>
      <c r="Y154" s="146"/>
    </row>
    <row r="155" spans="13:25" x14ac:dyDescent="0.25">
      <c r="M155" s="58"/>
      <c r="N155" s="58"/>
      <c r="W155" s="146">
        <v>1.9677636450000002</v>
      </c>
      <c r="X155" s="146"/>
      <c r="Y155" s="146"/>
    </row>
    <row r="156" spans="13:25" x14ac:dyDescent="0.25">
      <c r="M156" s="58"/>
      <c r="N156" s="58"/>
      <c r="W156" s="146">
        <v>0.52887485973600012</v>
      </c>
      <c r="X156" s="146"/>
      <c r="Y156" s="146"/>
    </row>
    <row r="157" spans="13:25" x14ac:dyDescent="0.25">
      <c r="M157" s="58"/>
      <c r="N157" s="58"/>
      <c r="W157" s="146">
        <v>1.2919500981180001</v>
      </c>
      <c r="X157" s="146"/>
      <c r="Y157" s="146"/>
    </row>
    <row r="158" spans="13:25" x14ac:dyDescent="0.25">
      <c r="M158" s="58"/>
      <c r="N158" s="58"/>
      <c r="W158" s="146">
        <v>1.8549095245739999</v>
      </c>
      <c r="X158" s="146"/>
      <c r="Y158" s="146"/>
    </row>
    <row r="159" spans="13:25" x14ac:dyDescent="0.25">
      <c r="M159" s="58"/>
      <c r="N159" s="58"/>
      <c r="W159" s="146">
        <v>5.4109749735000001</v>
      </c>
      <c r="X159" s="146"/>
      <c r="Y159" s="146"/>
    </row>
    <row r="160" spans="13:25" x14ac:dyDescent="0.25">
      <c r="M160" s="58"/>
      <c r="N160" s="58"/>
      <c r="W160" s="146">
        <v>2.1652581057120002</v>
      </c>
      <c r="X160" s="146"/>
      <c r="Y160" s="146"/>
    </row>
    <row r="161" spans="13:25" x14ac:dyDescent="0.25">
      <c r="M161" s="58"/>
      <c r="N161" s="58"/>
      <c r="W161" s="146">
        <v>2.0382980953500005</v>
      </c>
      <c r="X161" s="146"/>
      <c r="Y161" s="146"/>
    </row>
    <row r="162" spans="13:25" x14ac:dyDescent="0.25">
      <c r="M162" s="58"/>
      <c r="N162" s="58"/>
      <c r="W162" s="146">
        <v>2.454446851812</v>
      </c>
      <c r="X162" s="146"/>
      <c r="Y162" s="146"/>
    </row>
    <row r="163" spans="13:25" x14ac:dyDescent="0.25">
      <c r="M163" s="58"/>
      <c r="N163" s="58"/>
      <c r="W163" s="146">
        <v>3.0821979591900002</v>
      </c>
      <c r="X163" s="146"/>
      <c r="Y163" s="146"/>
    </row>
    <row r="164" spans="13:25" x14ac:dyDescent="0.25">
      <c r="M164" s="58"/>
      <c r="N164" s="58"/>
      <c r="W164" s="146">
        <v>3.2232648596220002</v>
      </c>
      <c r="X164" s="146"/>
      <c r="Y164" s="146"/>
    </row>
    <row r="165" spans="13:25" x14ac:dyDescent="0.25">
      <c r="M165" s="58"/>
      <c r="N165" s="58"/>
      <c r="W165" s="146">
        <v>1.3667721229260001</v>
      </c>
      <c r="X165" s="146"/>
      <c r="Y165" s="146"/>
    </row>
    <row r="166" spans="13:25" x14ac:dyDescent="0.25">
      <c r="M166" s="58"/>
      <c r="N166" s="58"/>
      <c r="W166" s="146">
        <v>3.2458288827960002</v>
      </c>
      <c r="X166" s="146"/>
      <c r="Y166" s="146"/>
    </row>
    <row r="167" spans="13:25" x14ac:dyDescent="0.25">
      <c r="M167" s="58"/>
      <c r="N167" s="58"/>
      <c r="W167" s="146">
        <v>2.3839134015960002</v>
      </c>
      <c r="X167" s="146"/>
      <c r="Y167" s="146"/>
    </row>
    <row r="168" spans="13:25" x14ac:dyDescent="0.25">
      <c r="M168" s="58"/>
      <c r="N168" s="58"/>
      <c r="W168" s="146">
        <v>2.0524039852859999</v>
      </c>
      <c r="X168" s="146"/>
      <c r="Y168" s="146"/>
    </row>
    <row r="169" spans="13:25" x14ac:dyDescent="0.25">
      <c r="M169" s="58"/>
      <c r="N169" s="58"/>
      <c r="W169" s="146">
        <v>2.18348754813</v>
      </c>
      <c r="X169" s="146"/>
      <c r="Y169" s="146"/>
    </row>
    <row r="170" spans="13:25" x14ac:dyDescent="0.25">
      <c r="M170" s="58"/>
      <c r="N170" s="58"/>
      <c r="W170" s="146">
        <v>1.430739693432</v>
      </c>
      <c r="X170" s="146"/>
      <c r="Y170" s="146"/>
    </row>
    <row r="171" spans="13:25" x14ac:dyDescent="0.25">
      <c r="M171" s="58"/>
      <c r="N171" s="58"/>
      <c r="W171" s="146">
        <v>1.5106994065980002</v>
      </c>
      <c r="X171" s="146"/>
      <c r="Y171" s="146"/>
    </row>
    <row r="172" spans="13:25" x14ac:dyDescent="0.25">
      <c r="M172" s="58"/>
      <c r="N172" s="58"/>
      <c r="W172" s="146">
        <v>3.0059497432980002</v>
      </c>
      <c r="X172" s="146"/>
      <c r="Y172" s="146"/>
    </row>
    <row r="173" spans="13:25" x14ac:dyDescent="0.25">
      <c r="M173" s="58"/>
      <c r="N173" s="58"/>
      <c r="W173" s="146">
        <v>4.2601117784940001</v>
      </c>
      <c r="X173" s="146"/>
      <c r="Y173" s="146"/>
    </row>
    <row r="174" spans="13:25" x14ac:dyDescent="0.25">
      <c r="M174" s="58"/>
      <c r="N174" s="58"/>
      <c r="W174" s="146">
        <v>1.5868816136460002</v>
      </c>
      <c r="X174" s="146"/>
      <c r="Y174" s="146"/>
    </row>
    <row r="175" spans="13:25" x14ac:dyDescent="0.25">
      <c r="M175" s="58"/>
      <c r="N175" s="58"/>
      <c r="W175" s="146">
        <v>2.7718493780520004</v>
      </c>
      <c r="X175" s="146"/>
      <c r="Y175" s="146"/>
    </row>
    <row r="176" spans="13:25" x14ac:dyDescent="0.25">
      <c r="M176" s="58"/>
      <c r="N176" s="58"/>
      <c r="W176" s="146">
        <v>3.4457286657780002</v>
      </c>
      <c r="X176" s="146"/>
      <c r="Y176" s="146"/>
    </row>
    <row r="177" spans="13:25" x14ac:dyDescent="0.25">
      <c r="M177" s="58"/>
      <c r="N177" s="58"/>
      <c r="W177" s="146">
        <v>2.8149941586780005</v>
      </c>
      <c r="X177" s="146"/>
      <c r="Y177" s="146"/>
    </row>
    <row r="178" spans="13:25" x14ac:dyDescent="0.25">
      <c r="M178" s="58"/>
      <c r="W178" s="146">
        <v>0.60646225505399998</v>
      </c>
      <c r="X178" s="146"/>
      <c r="Y178" s="146"/>
    </row>
    <row r="179" spans="13:25" x14ac:dyDescent="0.25">
      <c r="M179" s="58"/>
      <c r="W179" s="146">
        <v>1.21484776779</v>
      </c>
      <c r="X179" s="146"/>
      <c r="Y179" s="146"/>
    </row>
    <row r="180" spans="13:25" x14ac:dyDescent="0.25">
      <c r="M180" s="58"/>
      <c r="W180" s="146">
        <v>1.0821059827740001</v>
      </c>
      <c r="X180" s="146"/>
      <c r="Y180" s="146"/>
    </row>
    <row r="181" spans="13:25" x14ac:dyDescent="0.25">
      <c r="M181" s="58"/>
      <c r="W181" s="146">
        <v>5.1248866428000008</v>
      </c>
      <c r="X181" s="146"/>
      <c r="Y181" s="146"/>
    </row>
    <row r="182" spans="13:25" x14ac:dyDescent="0.25">
      <c r="M182" s="58"/>
      <c r="X182" s="58"/>
      <c r="Y182" s="58"/>
    </row>
    <row r="183" spans="13:25" x14ac:dyDescent="0.25">
      <c r="M183" s="58"/>
      <c r="V183" s="10" t="s">
        <v>49</v>
      </c>
      <c r="W183" s="169">
        <f>AVERAGE(W5:W181)</f>
        <v>2.361674467175797</v>
      </c>
      <c r="X183" s="169">
        <f t="shared" ref="X183:Y183" si="6">AVERAGE(X5:X181)</f>
        <v>1.9027463884003637</v>
      </c>
      <c r="Y183" s="169">
        <f t="shared" si="6"/>
        <v>1.7984575991247431</v>
      </c>
    </row>
    <row r="184" spans="13:25" x14ac:dyDescent="0.25">
      <c r="M184" s="58"/>
      <c r="V184" s="10" t="s">
        <v>50</v>
      </c>
      <c r="W184" s="166">
        <f>STDEV(W5:W181)</f>
        <v>1.23312612223231</v>
      </c>
      <c r="X184" s="166">
        <f t="shared" ref="X184:Y184" si="7">STDEV(X5:X181)</f>
        <v>1.0327502033981579</v>
      </c>
      <c r="Y184" s="166">
        <f t="shared" si="7"/>
        <v>1.0075857607409786</v>
      </c>
    </row>
    <row r="185" spans="13:25" x14ac:dyDescent="0.25">
      <c r="M185" s="58"/>
      <c r="X185" s="58"/>
      <c r="Y185" s="58"/>
    </row>
    <row r="186" spans="13:25" x14ac:dyDescent="0.25">
      <c r="M186" s="58"/>
      <c r="X186" s="58"/>
      <c r="Y186" s="58"/>
    </row>
    <row r="187" spans="13:25" x14ac:dyDescent="0.25">
      <c r="M187" s="58"/>
      <c r="X187" s="58"/>
      <c r="Y187" s="58"/>
    </row>
    <row r="188" spans="13:25" x14ac:dyDescent="0.25">
      <c r="M188" s="58"/>
      <c r="X188" s="58"/>
      <c r="Y188" s="58"/>
    </row>
    <row r="189" spans="13:25" x14ac:dyDescent="0.25">
      <c r="M189" s="58"/>
      <c r="X189" s="58"/>
      <c r="Y189" s="58"/>
    </row>
    <row r="190" spans="13:25" x14ac:dyDescent="0.25">
      <c r="X190" s="58"/>
      <c r="Y190" s="58"/>
    </row>
    <row r="191" spans="13:25" x14ac:dyDescent="0.25">
      <c r="X191" s="58"/>
    </row>
    <row r="192" spans="13:25" x14ac:dyDescent="0.25">
      <c r="X192" s="58"/>
    </row>
    <row r="193" spans="24:24" x14ac:dyDescent="0.25">
      <c r="X193" s="58"/>
    </row>
    <row r="194" spans="24:24" x14ac:dyDescent="0.25">
      <c r="X194" s="58"/>
    </row>
    <row r="195" spans="24:24" x14ac:dyDescent="0.25">
      <c r="X195" s="58"/>
    </row>
    <row r="196" spans="24:24" x14ac:dyDescent="0.25">
      <c r="X196" s="58"/>
    </row>
    <row r="197" spans="24:24" x14ac:dyDescent="0.25">
      <c r="X197" s="58"/>
    </row>
    <row r="198" spans="24:24" x14ac:dyDescent="0.25">
      <c r="X198" s="58"/>
    </row>
    <row r="199" spans="24:24" x14ac:dyDescent="0.25">
      <c r="X199" s="58"/>
    </row>
  </sheetData>
  <mergeCells count="4">
    <mergeCell ref="I4:J4"/>
    <mergeCell ref="D4:E4"/>
    <mergeCell ref="AO4:AP4"/>
    <mergeCell ref="AQ4:AR4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4B049-2F0B-48A6-A5B3-7205086359BE}">
  <dimension ref="B2:G236"/>
  <sheetViews>
    <sheetView topLeftCell="A201" workbookViewId="0">
      <selection activeCell="J231" sqref="J231"/>
    </sheetView>
  </sheetViews>
  <sheetFormatPr defaultRowHeight="15" x14ac:dyDescent="0.25"/>
  <cols>
    <col min="2" max="2" width="12.140625" customWidth="1"/>
    <col min="3" max="3" width="12.28515625" customWidth="1"/>
    <col min="4" max="4" width="10.5703125" customWidth="1"/>
    <col min="6" max="6" width="34.140625" customWidth="1"/>
    <col min="7" max="7" width="33.42578125" customWidth="1"/>
  </cols>
  <sheetData>
    <row r="2" spans="2:7" s="108" customFormat="1" x14ac:dyDescent="0.25">
      <c r="B2" s="108" t="s">
        <v>1362</v>
      </c>
    </row>
    <row r="3" spans="2:7" x14ac:dyDescent="0.25">
      <c r="B3" t="s">
        <v>995</v>
      </c>
    </row>
    <row r="5" spans="2:7" x14ac:dyDescent="0.25">
      <c r="C5" s="28" t="s">
        <v>67</v>
      </c>
      <c r="D5" s="28" t="s">
        <v>68</v>
      </c>
      <c r="F5" s="29" t="s">
        <v>108</v>
      </c>
      <c r="G5" s="29"/>
    </row>
    <row r="6" spans="2:7" x14ac:dyDescent="0.25">
      <c r="C6" s="130">
        <v>0.94353942616680198</v>
      </c>
      <c r="D6" s="130">
        <v>0.53430546508279131</v>
      </c>
      <c r="F6" s="2" t="s">
        <v>109</v>
      </c>
      <c r="G6" s="2">
        <v>4.4152464131999998E-5</v>
      </c>
    </row>
    <row r="7" spans="2:7" x14ac:dyDescent="0.25">
      <c r="C7" s="130">
        <v>1.1806749977484903</v>
      </c>
      <c r="D7" s="130">
        <v>0.64136667250574775</v>
      </c>
      <c r="F7" s="2" t="s">
        <v>110</v>
      </c>
      <c r="G7" s="2" t="s">
        <v>17</v>
      </c>
    </row>
    <row r="8" spans="2:7" x14ac:dyDescent="0.25">
      <c r="C8" s="130">
        <v>0.87049766783151394</v>
      </c>
      <c r="D8" s="130">
        <v>0.73441987148084054</v>
      </c>
      <c r="F8" s="2" t="s">
        <v>111</v>
      </c>
      <c r="G8" s="2" t="s">
        <v>8</v>
      </c>
    </row>
    <row r="9" spans="2:7" x14ac:dyDescent="0.25">
      <c r="C9" s="130">
        <v>1.1506578367887828</v>
      </c>
      <c r="D9" s="130">
        <v>0.59133807090623536</v>
      </c>
      <c r="F9" s="2" t="s">
        <v>112</v>
      </c>
      <c r="G9" s="2" t="s">
        <v>72</v>
      </c>
    </row>
    <row r="10" spans="2:7" x14ac:dyDescent="0.25">
      <c r="C10" s="130">
        <v>0.9405377100708312</v>
      </c>
      <c r="D10" s="130">
        <v>0.74842787992870397</v>
      </c>
      <c r="F10" s="2" t="s">
        <v>113</v>
      </c>
      <c r="G10" s="2" t="s">
        <v>996</v>
      </c>
    </row>
    <row r="11" spans="2:7" x14ac:dyDescent="0.25">
      <c r="C11" s="130">
        <v>1.0125788963741289</v>
      </c>
      <c r="D11" s="130">
        <v>0.64506878902411158</v>
      </c>
    </row>
    <row r="12" spans="2:7" x14ac:dyDescent="0.25">
      <c r="C12" s="130">
        <v>0.90151540082321169</v>
      </c>
      <c r="D12" s="130">
        <v>0.71590928888902094</v>
      </c>
    </row>
    <row r="14" spans="2:7" x14ac:dyDescent="0.25">
      <c r="B14" s="10" t="s">
        <v>49</v>
      </c>
      <c r="C14" s="22">
        <f>AVERAGE(C6:C12)</f>
        <v>1.0000002765433946</v>
      </c>
      <c r="D14" s="22">
        <f>AVERAGE(D6:D12)</f>
        <v>0.65869086254535014</v>
      </c>
    </row>
    <row r="15" spans="2:7" x14ac:dyDescent="0.25">
      <c r="B15" s="10" t="s">
        <v>50</v>
      </c>
      <c r="C15" s="130">
        <f>STDEV(C6:C12)</f>
        <v>0.12158200104184137</v>
      </c>
      <c r="D15" s="130">
        <f>STDEV(D6:D12)</f>
        <v>7.9115292966978973E-2</v>
      </c>
    </row>
    <row r="17" spans="2:7" s="108" customFormat="1" x14ac:dyDescent="0.25">
      <c r="B17" s="108" t="s">
        <v>1361</v>
      </c>
    </row>
    <row r="18" spans="2:7" x14ac:dyDescent="0.25">
      <c r="B18" t="s">
        <v>998</v>
      </c>
    </row>
    <row r="20" spans="2:7" x14ac:dyDescent="0.25">
      <c r="C20" s="28" t="s">
        <v>67</v>
      </c>
      <c r="D20" s="28" t="s">
        <v>68</v>
      </c>
      <c r="F20" s="29" t="s">
        <v>108</v>
      </c>
      <c r="G20" s="29"/>
    </row>
    <row r="21" spans="2:7" x14ac:dyDescent="0.25">
      <c r="C21" s="144">
        <v>0.71736100000000003</v>
      </c>
      <c r="D21" s="144">
        <v>0.25168800000000002</v>
      </c>
      <c r="F21" s="2" t="s">
        <v>109</v>
      </c>
      <c r="G21" s="2">
        <v>1.9677372679999999E-6</v>
      </c>
    </row>
    <row r="22" spans="2:7" x14ac:dyDescent="0.25">
      <c r="C22" s="144">
        <v>0.96497299999999997</v>
      </c>
      <c r="D22" s="144">
        <v>0.272067</v>
      </c>
      <c r="F22" s="2" t="s">
        <v>110</v>
      </c>
      <c r="G22" s="2" t="s">
        <v>17</v>
      </c>
    </row>
    <row r="23" spans="2:7" x14ac:dyDescent="0.25">
      <c r="C23" s="144">
        <v>1.22685</v>
      </c>
      <c r="D23" s="144">
        <v>0.150809</v>
      </c>
      <c r="F23" s="2" t="s">
        <v>111</v>
      </c>
      <c r="G23" s="2" t="s">
        <v>8</v>
      </c>
    </row>
    <row r="24" spans="2:7" x14ac:dyDescent="0.25">
      <c r="C24" s="144">
        <v>0.94153600000000004</v>
      </c>
      <c r="D24" s="144">
        <v>0.23130800000000001</v>
      </c>
      <c r="F24" s="2" t="s">
        <v>112</v>
      </c>
      <c r="G24" s="2" t="s">
        <v>72</v>
      </c>
    </row>
    <row r="25" spans="2:7" x14ac:dyDescent="0.25">
      <c r="C25" s="144">
        <v>0.88345399999999996</v>
      </c>
      <c r="D25" s="144">
        <v>0.354605</v>
      </c>
      <c r="F25" s="2" t="s">
        <v>113</v>
      </c>
      <c r="G25" s="2" t="s">
        <v>999</v>
      </c>
    </row>
    <row r="26" spans="2:7" x14ac:dyDescent="0.25">
      <c r="C26" s="144">
        <v>1.2686280000000001</v>
      </c>
      <c r="D26" s="144">
        <v>0.37090800000000002</v>
      </c>
    </row>
    <row r="27" spans="2:7" x14ac:dyDescent="0.25">
      <c r="C27" s="144">
        <v>1.2023950000000001</v>
      </c>
      <c r="D27" s="144">
        <v>0.70003800000000005</v>
      </c>
    </row>
    <row r="28" spans="2:7" x14ac:dyDescent="0.25">
      <c r="C28" s="144">
        <v>0.79480300000000004</v>
      </c>
      <c r="D28" s="144">
        <v>0.30976900000000002</v>
      </c>
    </row>
    <row r="29" spans="2:7" x14ac:dyDescent="0.25">
      <c r="C29" s="144"/>
      <c r="D29" s="144">
        <v>0.394345</v>
      </c>
    </row>
    <row r="31" spans="2:7" x14ac:dyDescent="0.25">
      <c r="B31" s="10" t="s">
        <v>49</v>
      </c>
      <c r="C31" s="22">
        <f>AVERAGE(C21:C29)</f>
        <v>0.99999999999999989</v>
      </c>
      <c r="D31" s="22">
        <f>AVERAGE(D21:D29)</f>
        <v>0.33728188888888888</v>
      </c>
    </row>
    <row r="32" spans="2:7" x14ac:dyDescent="0.25">
      <c r="B32" s="10" t="s">
        <v>50</v>
      </c>
      <c r="C32" s="130">
        <f>STDEV(C21:C29)</f>
        <v>0.20867068182733733</v>
      </c>
      <c r="D32" s="130">
        <f>STDEV(D21:D29)</f>
        <v>0.15597189584380608</v>
      </c>
    </row>
    <row r="34" spans="2:7" s="108" customFormat="1" x14ac:dyDescent="0.25">
      <c r="B34" s="108" t="s">
        <v>1360</v>
      </c>
    </row>
    <row r="35" spans="2:7" x14ac:dyDescent="0.25">
      <c r="B35" t="s">
        <v>1006</v>
      </c>
    </row>
    <row r="37" spans="2:7" x14ac:dyDescent="0.25">
      <c r="C37" s="28" t="s">
        <v>67</v>
      </c>
      <c r="D37" s="28" t="s">
        <v>68</v>
      </c>
      <c r="F37" s="29" t="s">
        <v>108</v>
      </c>
      <c r="G37" s="29"/>
    </row>
    <row r="38" spans="2:7" x14ac:dyDescent="0.25">
      <c r="C38" s="144">
        <v>0.74351199999999995</v>
      </c>
      <c r="D38" s="144">
        <v>0.46116699999999999</v>
      </c>
      <c r="F38" s="2" t="s">
        <v>109</v>
      </c>
      <c r="G38" s="2">
        <v>3.1507913783799998E-4</v>
      </c>
    </row>
    <row r="39" spans="2:7" x14ac:dyDescent="0.25">
      <c r="C39" s="144">
        <v>0.855765</v>
      </c>
      <c r="D39" s="144">
        <v>0.44090699999999999</v>
      </c>
      <c r="F39" s="2" t="s">
        <v>110</v>
      </c>
      <c r="G39" s="2" t="s">
        <v>13</v>
      </c>
    </row>
    <row r="40" spans="2:7" x14ac:dyDescent="0.25">
      <c r="C40" s="144">
        <v>0.89146199999999998</v>
      </c>
      <c r="D40" s="144">
        <v>0.48625200000000002</v>
      </c>
      <c r="F40" s="2" t="s">
        <v>111</v>
      </c>
      <c r="G40" s="2" t="s">
        <v>8</v>
      </c>
    </row>
    <row r="41" spans="2:7" x14ac:dyDescent="0.25">
      <c r="C41" s="144">
        <v>0.98794000000000004</v>
      </c>
      <c r="D41" s="144">
        <v>0.55475200000000002</v>
      </c>
      <c r="F41" s="2" t="s">
        <v>112</v>
      </c>
      <c r="G41" s="2" t="s">
        <v>72</v>
      </c>
    </row>
    <row r="42" spans="2:7" x14ac:dyDescent="0.25">
      <c r="C42" s="144">
        <v>1.0728409999999999</v>
      </c>
      <c r="D42" s="144">
        <v>0.74674399999999996</v>
      </c>
      <c r="F42" s="2" t="s">
        <v>113</v>
      </c>
      <c r="G42" s="2" t="s">
        <v>1000</v>
      </c>
    </row>
    <row r="43" spans="2:7" x14ac:dyDescent="0.25">
      <c r="C43" s="144">
        <v>1.161602</v>
      </c>
      <c r="D43" s="144">
        <v>0.77568700000000002</v>
      </c>
    </row>
    <row r="44" spans="2:7" x14ac:dyDescent="0.25">
      <c r="C44" s="144">
        <v>1.203087</v>
      </c>
      <c r="D44" s="144"/>
    </row>
    <row r="45" spans="2:7" x14ac:dyDescent="0.25">
      <c r="C45" s="144">
        <v>1.183792</v>
      </c>
      <c r="D45" s="144"/>
    </row>
    <row r="46" spans="2:7" x14ac:dyDescent="0.25">
      <c r="C46" s="130"/>
      <c r="D46" s="130"/>
    </row>
    <row r="47" spans="2:7" x14ac:dyDescent="0.25">
      <c r="B47" s="10" t="s">
        <v>49</v>
      </c>
      <c r="C47" s="22">
        <f>AVERAGE(C38:C45)</f>
        <v>1.0125001250000001</v>
      </c>
      <c r="D47" s="22">
        <f>AVERAGE(D38:D45)</f>
        <v>0.57758483333333344</v>
      </c>
    </row>
    <row r="48" spans="2:7" x14ac:dyDescent="0.25">
      <c r="B48" s="10" t="s">
        <v>50</v>
      </c>
      <c r="C48" s="130">
        <f>STDEV(C38:C45)</f>
        <v>0.17059165610598204</v>
      </c>
      <c r="D48" s="130">
        <f>STDEV(D38:D45)</f>
        <v>0.14761860239877142</v>
      </c>
    </row>
    <row r="50" spans="2:7" s="108" customFormat="1" x14ac:dyDescent="0.25">
      <c r="B50" s="108" t="s">
        <v>1359</v>
      </c>
    </row>
    <row r="51" spans="2:7" x14ac:dyDescent="0.25">
      <c r="B51" t="s">
        <v>998</v>
      </c>
    </row>
    <row r="53" spans="2:7" x14ac:dyDescent="0.25">
      <c r="C53" s="28" t="s">
        <v>67</v>
      </c>
      <c r="D53" s="28" t="s">
        <v>68</v>
      </c>
      <c r="F53" s="29" t="s">
        <v>108</v>
      </c>
      <c r="G53" s="29"/>
    </row>
    <row r="54" spans="2:7" x14ac:dyDescent="0.25">
      <c r="C54" s="144">
        <v>0.71300200000000002</v>
      </c>
      <c r="D54" s="144">
        <v>0.220787441</v>
      </c>
      <c r="F54" s="2" t="s">
        <v>109</v>
      </c>
      <c r="G54" s="2">
        <v>2.0596261396E-5</v>
      </c>
    </row>
    <row r="55" spans="2:7" x14ac:dyDescent="0.25">
      <c r="C55" s="144">
        <v>0.74338499999999996</v>
      </c>
      <c r="D55" s="144">
        <v>0.231928092</v>
      </c>
      <c r="F55" s="2" t="s">
        <v>110</v>
      </c>
      <c r="G55" s="2" t="s">
        <v>17</v>
      </c>
    </row>
    <row r="56" spans="2:7" x14ac:dyDescent="0.25">
      <c r="C56" s="144">
        <v>0.86795800000000001</v>
      </c>
      <c r="D56" s="144">
        <v>0.303532093</v>
      </c>
      <c r="F56" s="2" t="s">
        <v>111</v>
      </c>
      <c r="G56" s="2" t="s">
        <v>8</v>
      </c>
    </row>
    <row r="57" spans="2:7" x14ac:dyDescent="0.25">
      <c r="C57" s="144">
        <v>0.85985599999999995</v>
      </c>
      <c r="D57" s="144">
        <v>0.28195974200000001</v>
      </c>
      <c r="F57" s="2" t="s">
        <v>112</v>
      </c>
      <c r="G57" s="2" t="s">
        <v>72</v>
      </c>
    </row>
    <row r="58" spans="2:7" x14ac:dyDescent="0.25">
      <c r="C58" s="144">
        <v>0.97936400000000001</v>
      </c>
      <c r="D58" s="144">
        <v>0.33827066700000002</v>
      </c>
      <c r="F58" s="2" t="s">
        <v>113</v>
      </c>
      <c r="G58" s="2" t="s">
        <v>1001</v>
      </c>
    </row>
    <row r="59" spans="2:7" x14ac:dyDescent="0.25">
      <c r="C59" s="144">
        <v>1.1181160000000001</v>
      </c>
      <c r="D59" s="144">
        <v>0.46284339800000002</v>
      </c>
    </row>
    <row r="60" spans="2:7" x14ac:dyDescent="0.25">
      <c r="C60" s="144">
        <v>1.2021770000000001</v>
      </c>
      <c r="D60" s="144">
        <v>0.48107355400000001</v>
      </c>
    </row>
    <row r="61" spans="2:7" x14ac:dyDescent="0.25">
      <c r="C61" s="144">
        <v>1.516141</v>
      </c>
      <c r="D61" s="144">
        <v>0.41321686299999999</v>
      </c>
    </row>
    <row r="62" spans="2:7" x14ac:dyDescent="0.25">
      <c r="C62" s="144"/>
      <c r="D62" s="144">
        <v>0.65527281900000001</v>
      </c>
    </row>
    <row r="64" spans="2:7" x14ac:dyDescent="0.25">
      <c r="B64" s="10" t="s">
        <v>49</v>
      </c>
      <c r="C64" s="22">
        <f>AVERAGE(C54:C62)</f>
        <v>0.99999987500000009</v>
      </c>
      <c r="D64" s="22">
        <f>AVERAGE(D54:D62)</f>
        <v>0.37654274099999996</v>
      </c>
    </row>
    <row r="65" spans="2:7" x14ac:dyDescent="0.25">
      <c r="B65" s="10" t="s">
        <v>50</v>
      </c>
      <c r="C65" s="130">
        <f>STDEV(C54:C62)</f>
        <v>0.26911199099760735</v>
      </c>
      <c r="D65" s="130">
        <f>STDEV(D54:D62)</f>
        <v>0.14067884619070689</v>
      </c>
    </row>
    <row r="67" spans="2:7" s="108" customFormat="1" x14ac:dyDescent="0.25">
      <c r="B67" s="108" t="s">
        <v>1358</v>
      </c>
    </row>
    <row r="68" spans="2:7" x14ac:dyDescent="0.25">
      <c r="B68" t="s">
        <v>997</v>
      </c>
    </row>
    <row r="70" spans="2:7" x14ac:dyDescent="0.25">
      <c r="C70" s="28" t="s">
        <v>67</v>
      </c>
      <c r="D70" s="28" t="s">
        <v>68</v>
      </c>
      <c r="F70" s="29" t="s">
        <v>108</v>
      </c>
      <c r="G70" s="29"/>
    </row>
    <row r="71" spans="2:7" x14ac:dyDescent="0.25">
      <c r="C71" s="144">
        <v>0.67154400000000003</v>
      </c>
      <c r="D71" s="144">
        <v>0.22010299999999999</v>
      </c>
      <c r="F71" s="2" t="s">
        <v>109</v>
      </c>
      <c r="G71" s="2">
        <v>7.1512610883000004E-5</v>
      </c>
    </row>
    <row r="72" spans="2:7" x14ac:dyDescent="0.25">
      <c r="C72" s="144">
        <v>0.82011599999999996</v>
      </c>
      <c r="D72" s="144">
        <v>0.32262000000000002</v>
      </c>
      <c r="F72" s="2" t="s">
        <v>110</v>
      </c>
      <c r="G72" s="2" t="s">
        <v>17</v>
      </c>
    </row>
    <row r="73" spans="2:7" x14ac:dyDescent="0.25">
      <c r="C73" s="144">
        <v>0.84134699999999996</v>
      </c>
      <c r="D73" s="144">
        <v>0.36641299999999999</v>
      </c>
      <c r="F73" s="2" t="s">
        <v>111</v>
      </c>
      <c r="G73" s="2" t="s">
        <v>8</v>
      </c>
    </row>
    <row r="74" spans="2:7" x14ac:dyDescent="0.25">
      <c r="C74" s="144">
        <v>0.921018</v>
      </c>
      <c r="D74" s="144">
        <v>0.39366299999999999</v>
      </c>
      <c r="F74" s="2" t="s">
        <v>112</v>
      </c>
      <c r="G74" s="2" t="s">
        <v>72</v>
      </c>
    </row>
    <row r="75" spans="2:7" x14ac:dyDescent="0.25">
      <c r="C75" s="144">
        <v>1.15815</v>
      </c>
      <c r="D75" s="144">
        <v>0.39666299999999999</v>
      </c>
      <c r="F75" s="2" t="s">
        <v>113</v>
      </c>
      <c r="G75" s="2" t="s">
        <v>496</v>
      </c>
    </row>
    <row r="76" spans="2:7" x14ac:dyDescent="0.25">
      <c r="C76" s="144">
        <v>1.2586919999999999</v>
      </c>
      <c r="D76" s="144">
        <v>0.50421000000000005</v>
      </c>
    </row>
    <row r="77" spans="2:7" x14ac:dyDescent="0.25">
      <c r="C77" s="144">
        <v>1.3293159999999999</v>
      </c>
      <c r="D77" s="144">
        <v>0.54623600000000005</v>
      </c>
    </row>
    <row r="79" spans="2:7" x14ac:dyDescent="0.25">
      <c r="B79" s="10" t="s">
        <v>49</v>
      </c>
      <c r="C79" s="22">
        <f>AVERAGE(C71:C77)</f>
        <v>1.0000261428571429</v>
      </c>
      <c r="D79" s="22">
        <f>AVERAGE(D71:D77)</f>
        <v>0.39284400000000003</v>
      </c>
    </row>
    <row r="80" spans="2:7" x14ac:dyDescent="0.25">
      <c r="B80" s="10" t="s">
        <v>50</v>
      </c>
      <c r="C80" s="130">
        <f>STDEV(C71:C77)</f>
        <v>0.24900887687016837</v>
      </c>
      <c r="D80" s="130">
        <f>STDEV(D71:D77)</f>
        <v>0.10909950210702159</v>
      </c>
    </row>
    <row r="82" spans="2:7" s="108" customFormat="1" x14ac:dyDescent="0.25">
      <c r="B82" s="108" t="s">
        <v>1357</v>
      </c>
    </row>
    <row r="83" spans="2:7" x14ac:dyDescent="0.25">
      <c r="B83" t="s">
        <v>997</v>
      </c>
    </row>
    <row r="85" spans="2:7" x14ac:dyDescent="0.25">
      <c r="C85" s="28" t="s">
        <v>67</v>
      </c>
      <c r="D85" s="28" t="s">
        <v>68</v>
      </c>
      <c r="F85" s="29" t="s">
        <v>108</v>
      </c>
      <c r="G85" s="29"/>
    </row>
    <row r="86" spans="2:7" x14ac:dyDescent="0.25">
      <c r="C86" s="144">
        <v>0.70462943632567854</v>
      </c>
      <c r="D86" s="144">
        <v>1.4751795407098121</v>
      </c>
      <c r="F86" s="2"/>
      <c r="G86" s="1"/>
    </row>
    <row r="87" spans="2:7" x14ac:dyDescent="0.25">
      <c r="C87" s="144">
        <v>0.79100730688935295</v>
      </c>
      <c r="D87" s="144">
        <v>1.6926012526096035</v>
      </c>
      <c r="F87" s="2" t="s">
        <v>109</v>
      </c>
      <c r="G87" s="2">
        <v>6.8344685780000002E-5</v>
      </c>
    </row>
    <row r="88" spans="2:7" x14ac:dyDescent="0.25">
      <c r="C88" s="144">
        <v>0.90800012064635693</v>
      </c>
      <c r="D88" s="144">
        <v>1.767572025052192</v>
      </c>
      <c r="F88" s="2" t="s">
        <v>110</v>
      </c>
      <c r="G88" s="2" t="s">
        <v>17</v>
      </c>
    </row>
    <row r="89" spans="2:7" x14ac:dyDescent="0.25">
      <c r="C89" s="144">
        <v>1.0140417536534447</v>
      </c>
      <c r="D89" s="144">
        <v>1.9301586638830899</v>
      </c>
      <c r="F89" s="2" t="s">
        <v>111</v>
      </c>
      <c r="G89" s="2" t="s">
        <v>8</v>
      </c>
    </row>
    <row r="90" spans="2:7" x14ac:dyDescent="0.25">
      <c r="C90" s="144">
        <v>1.1702077244258873</v>
      </c>
      <c r="D90" s="144">
        <v>2.0231628392484344</v>
      </c>
      <c r="F90" s="2" t="s">
        <v>112</v>
      </c>
      <c r="G90" s="2" t="s">
        <v>72</v>
      </c>
    </row>
    <row r="91" spans="2:7" x14ac:dyDescent="0.25">
      <c r="C91" s="144">
        <v>1.1729582463465553</v>
      </c>
      <c r="D91" s="144">
        <v>2.4444123173277661</v>
      </c>
      <c r="F91" s="2" t="s">
        <v>113</v>
      </c>
      <c r="G91" s="2" t="s">
        <v>1002</v>
      </c>
    </row>
    <row r="92" spans="2:7" x14ac:dyDescent="0.25">
      <c r="C92" s="144">
        <v>1.2389279749478079</v>
      </c>
      <c r="D92" s="144">
        <v>2.5096116910229647</v>
      </c>
    </row>
    <row r="94" spans="2:7" x14ac:dyDescent="0.25">
      <c r="B94" s="10" t="s">
        <v>49</v>
      </c>
      <c r="C94" s="22">
        <f>AVERAGE(C86:C92)</f>
        <v>0.99996750903358333</v>
      </c>
      <c r="D94" s="22">
        <f>AVERAGE(D86:D92)</f>
        <v>1.9775283328362661</v>
      </c>
    </row>
    <row r="95" spans="2:7" x14ac:dyDescent="0.25">
      <c r="B95" s="10" t="s">
        <v>50</v>
      </c>
      <c r="C95" s="130">
        <f>STDEV(C86:C92)</f>
        <v>0.2063793669282421</v>
      </c>
      <c r="D95" s="130">
        <f>STDEV(D86:D92)</f>
        <v>0.38363158323271379</v>
      </c>
    </row>
    <row r="97" spans="2:7" s="108" customFormat="1" x14ac:dyDescent="0.25">
      <c r="B97" s="108" t="s">
        <v>1356</v>
      </c>
    </row>
    <row r="98" spans="2:7" x14ac:dyDescent="0.25">
      <c r="B98" t="s">
        <v>997</v>
      </c>
    </row>
    <row r="100" spans="2:7" x14ac:dyDescent="0.25">
      <c r="C100" s="28" t="s">
        <v>67</v>
      </c>
      <c r="D100" s="28" t="s">
        <v>68</v>
      </c>
      <c r="F100" s="29" t="s">
        <v>108</v>
      </c>
      <c r="G100" s="29"/>
    </row>
    <row r="101" spans="2:7" x14ac:dyDescent="0.25">
      <c r="C101" s="144">
        <v>1.450231</v>
      </c>
      <c r="D101" s="144">
        <v>1.777579</v>
      </c>
      <c r="F101" s="2" t="s">
        <v>109</v>
      </c>
      <c r="G101" s="2">
        <v>1.9736841538199999E-4</v>
      </c>
    </row>
    <row r="102" spans="2:7" x14ac:dyDescent="0.25">
      <c r="C102" s="144">
        <v>1.4024920000000001</v>
      </c>
      <c r="D102" s="144">
        <v>2.2476799999999999</v>
      </c>
      <c r="F102" s="2" t="s">
        <v>110</v>
      </c>
      <c r="G102" s="2" t="s">
        <v>13</v>
      </c>
    </row>
    <row r="103" spans="2:7" x14ac:dyDescent="0.25">
      <c r="C103" s="144">
        <v>0.88715699999999997</v>
      </c>
      <c r="D103" s="144">
        <v>1.9269050000000001</v>
      </c>
      <c r="F103" s="2" t="s">
        <v>111</v>
      </c>
      <c r="G103" s="2" t="s">
        <v>8</v>
      </c>
    </row>
    <row r="104" spans="2:7" x14ac:dyDescent="0.25">
      <c r="C104" s="144">
        <v>1.0945309999999999</v>
      </c>
      <c r="D104" s="144">
        <v>1.9472320000000001</v>
      </c>
      <c r="F104" s="2" t="s">
        <v>112</v>
      </c>
      <c r="G104" s="2" t="s">
        <v>72</v>
      </c>
    </row>
    <row r="105" spans="2:7" x14ac:dyDescent="0.25">
      <c r="C105" s="144">
        <v>0.75882899999999998</v>
      </c>
      <c r="D105" s="144">
        <v>2.2989809999999999</v>
      </c>
      <c r="F105" s="2" t="s">
        <v>113</v>
      </c>
      <c r="G105" s="2" t="s">
        <v>1003</v>
      </c>
    </row>
    <row r="106" spans="2:7" x14ac:dyDescent="0.25">
      <c r="C106" s="144">
        <v>0.86735399999999996</v>
      </c>
      <c r="D106" s="144">
        <v>1.498677</v>
      </c>
      <c r="F106" s="2"/>
      <c r="G106" s="2"/>
    </row>
    <row r="107" spans="2:7" x14ac:dyDescent="0.25">
      <c r="C107" s="144">
        <v>0.539408</v>
      </c>
      <c r="D107" s="144">
        <v>2.7950710000000001</v>
      </c>
    </row>
    <row r="108" spans="2:7" x14ac:dyDescent="0.25">
      <c r="C108" s="130"/>
      <c r="D108" s="130"/>
    </row>
    <row r="109" spans="2:7" x14ac:dyDescent="0.25">
      <c r="B109" s="10" t="s">
        <v>49</v>
      </c>
      <c r="C109" s="22">
        <f>AVERAGE(C101:C107)</f>
        <v>1.0000002857142856</v>
      </c>
      <c r="D109" s="22">
        <f>AVERAGE(D101:D107)</f>
        <v>2.0703035714285716</v>
      </c>
    </row>
    <row r="110" spans="2:7" x14ac:dyDescent="0.25">
      <c r="B110" s="10" t="s">
        <v>50</v>
      </c>
      <c r="C110" s="130">
        <f>STDEV(C101:C107)</f>
        <v>0.33523146706303997</v>
      </c>
      <c r="D110" s="130">
        <f>STDEV(D101:D107)</f>
        <v>0.41976143286627898</v>
      </c>
    </row>
    <row r="112" spans="2:7" s="108" customFormat="1" x14ac:dyDescent="0.25">
      <c r="B112" s="108" t="s">
        <v>1004</v>
      </c>
    </row>
    <row r="113" spans="2:7" x14ac:dyDescent="0.25">
      <c r="B113" t="s">
        <v>493</v>
      </c>
    </row>
    <row r="115" spans="2:7" x14ac:dyDescent="0.25">
      <c r="C115" s="28" t="s">
        <v>67</v>
      </c>
      <c r="D115" s="28" t="s">
        <v>68</v>
      </c>
      <c r="F115" s="29" t="s">
        <v>108</v>
      </c>
      <c r="G115" s="29"/>
    </row>
    <row r="116" spans="2:7" x14ac:dyDescent="0.25">
      <c r="C116" s="144">
        <v>0.84766200000000003</v>
      </c>
      <c r="D116" s="144">
        <v>1.0600510000000001</v>
      </c>
      <c r="F116" s="2" t="s">
        <v>109</v>
      </c>
      <c r="G116" s="2">
        <v>3.3094540691802003E-2</v>
      </c>
    </row>
    <row r="117" spans="2:7" x14ac:dyDescent="0.25">
      <c r="C117" s="144">
        <v>1.148509</v>
      </c>
      <c r="D117" s="144">
        <v>1.163327</v>
      </c>
      <c r="F117" s="2" t="s">
        <v>110</v>
      </c>
      <c r="G117" s="2" t="s">
        <v>64</v>
      </c>
    </row>
    <row r="118" spans="2:7" x14ac:dyDescent="0.25">
      <c r="C118" s="144">
        <v>1.11931</v>
      </c>
      <c r="D118" s="144">
        <v>1.413737</v>
      </c>
      <c r="F118" s="2" t="s">
        <v>111</v>
      </c>
      <c r="G118" s="2" t="s">
        <v>8</v>
      </c>
    </row>
    <row r="119" spans="2:7" x14ac:dyDescent="0.25">
      <c r="C119" s="144">
        <v>1.408283</v>
      </c>
      <c r="D119" s="144">
        <v>1.964896</v>
      </c>
      <c r="F119" s="2" t="s">
        <v>112</v>
      </c>
      <c r="G119" s="2" t="s">
        <v>72</v>
      </c>
    </row>
    <row r="120" spans="2:7" x14ac:dyDescent="0.25">
      <c r="C120" s="144">
        <v>0.96640999999999999</v>
      </c>
      <c r="D120" s="144">
        <v>1.32887</v>
      </c>
      <c r="F120" s="2" t="s">
        <v>113</v>
      </c>
      <c r="G120" s="2" t="s">
        <v>497</v>
      </c>
    </row>
    <row r="121" spans="2:7" x14ac:dyDescent="0.25">
      <c r="C121" s="144">
        <v>0.771814</v>
      </c>
      <c r="D121" s="144">
        <v>1.3698129999999999</v>
      </c>
    </row>
    <row r="122" spans="2:7" x14ac:dyDescent="0.25">
      <c r="C122" s="144">
        <v>0.68201299999999998</v>
      </c>
      <c r="D122" s="144">
        <v>1.7430920000000001</v>
      </c>
    </row>
    <row r="123" spans="2:7" x14ac:dyDescent="0.25">
      <c r="C123" s="144">
        <v>1.0567439999999999</v>
      </c>
      <c r="D123" s="144">
        <v>0.83872400000000003</v>
      </c>
    </row>
    <row r="124" spans="2:7" x14ac:dyDescent="0.25">
      <c r="C124" s="130"/>
      <c r="D124" s="130"/>
    </row>
    <row r="125" spans="2:7" x14ac:dyDescent="0.25">
      <c r="B125" s="10" t="s">
        <v>49</v>
      </c>
      <c r="C125" s="22">
        <f>AVERAGE(C116:C123)</f>
        <v>1.000093125</v>
      </c>
      <c r="D125" s="22">
        <f>AVERAGE(D116:D123)</f>
        <v>1.3603137500000004</v>
      </c>
    </row>
    <row r="126" spans="2:7" x14ac:dyDescent="0.25">
      <c r="B126" s="10" t="s">
        <v>50</v>
      </c>
      <c r="C126" s="130">
        <f>STDEV(C116:C123)</f>
        <v>0.23413193976805824</v>
      </c>
      <c r="D126" s="130">
        <f>STDEV(D116:D123)</f>
        <v>0.36193709802977225</v>
      </c>
    </row>
    <row r="128" spans="2:7" s="108" customFormat="1" x14ac:dyDescent="0.25">
      <c r="B128" s="108" t="s">
        <v>1355</v>
      </c>
    </row>
    <row r="129" spans="2:7" x14ac:dyDescent="0.25">
      <c r="B129" t="s">
        <v>998</v>
      </c>
    </row>
    <row r="131" spans="2:7" x14ac:dyDescent="0.25">
      <c r="C131" s="28" t="s">
        <v>67</v>
      </c>
      <c r="D131" s="28" t="s">
        <v>68</v>
      </c>
      <c r="F131" s="29" t="s">
        <v>108</v>
      </c>
      <c r="G131" s="29"/>
    </row>
    <row r="132" spans="2:7" x14ac:dyDescent="0.25">
      <c r="C132" s="144">
        <v>0.80927099999999996</v>
      </c>
      <c r="D132" s="144">
        <v>1.512472992</v>
      </c>
      <c r="F132" s="2" t="s">
        <v>109</v>
      </c>
      <c r="G132" s="2">
        <v>8.5763234063000005E-5</v>
      </c>
    </row>
    <row r="133" spans="2:7" x14ac:dyDescent="0.25">
      <c r="C133" s="144">
        <v>0.83186000000000004</v>
      </c>
      <c r="D133" s="144">
        <v>1.411314084</v>
      </c>
      <c r="F133" s="2" t="s">
        <v>110</v>
      </c>
      <c r="G133" s="2" t="s">
        <v>17</v>
      </c>
    </row>
    <row r="134" spans="2:7" x14ac:dyDescent="0.25">
      <c r="C134" s="144">
        <v>0.87114499999999995</v>
      </c>
      <c r="D134" s="144">
        <v>1.570418385</v>
      </c>
      <c r="F134" s="2" t="s">
        <v>111</v>
      </c>
      <c r="G134" s="2" t="s">
        <v>8</v>
      </c>
    </row>
    <row r="135" spans="2:7" x14ac:dyDescent="0.25">
      <c r="C135" s="144">
        <v>1.0102139999999999</v>
      </c>
      <c r="D135" s="144">
        <v>1.617560401</v>
      </c>
      <c r="F135" s="2" t="s">
        <v>112</v>
      </c>
      <c r="G135" s="2" t="s">
        <v>72</v>
      </c>
    </row>
    <row r="136" spans="2:7" x14ac:dyDescent="0.25">
      <c r="C136" s="144">
        <v>1.070222</v>
      </c>
      <c r="D136" s="144">
        <v>1.7273620110000001</v>
      </c>
      <c r="F136" s="2" t="s">
        <v>113</v>
      </c>
      <c r="G136" s="2" t="s">
        <v>1005</v>
      </c>
    </row>
    <row r="137" spans="2:7" x14ac:dyDescent="0.25">
      <c r="C137" s="144">
        <v>1.084266</v>
      </c>
      <c r="D137" s="144">
        <v>2.1184443129999999</v>
      </c>
    </row>
    <row r="138" spans="2:7" x14ac:dyDescent="0.25">
      <c r="C138" s="144">
        <v>1.079356</v>
      </c>
      <c r="D138" s="144">
        <v>1.867020232</v>
      </c>
    </row>
    <row r="139" spans="2:7" x14ac:dyDescent="0.25">
      <c r="C139" s="144">
        <v>1.244353</v>
      </c>
      <c r="D139" s="144">
        <v>2.511294441</v>
      </c>
    </row>
    <row r="140" spans="2:7" x14ac:dyDescent="0.25">
      <c r="C140" s="144"/>
      <c r="D140" s="144">
        <v>2.6654881160000001</v>
      </c>
    </row>
    <row r="141" spans="2:7" x14ac:dyDescent="0.25">
      <c r="C141" s="130"/>
      <c r="D141" s="130"/>
    </row>
    <row r="142" spans="2:7" x14ac:dyDescent="0.25">
      <c r="B142" s="10" t="s">
        <v>49</v>
      </c>
      <c r="C142" s="22">
        <f>AVERAGE(C132:C140)</f>
        <v>1.0000858749999999</v>
      </c>
      <c r="D142" s="22">
        <f>AVERAGE(D132:D140)</f>
        <v>1.8890416638888889</v>
      </c>
    </row>
    <row r="143" spans="2:7" x14ac:dyDescent="0.25">
      <c r="B143" s="10" t="s">
        <v>50</v>
      </c>
      <c r="C143" s="130">
        <f>STDEV(C132:C140)</f>
        <v>0.15089927589094215</v>
      </c>
      <c r="D143" s="130">
        <f>STDEV(D132:D140)</f>
        <v>0.44924504947782107</v>
      </c>
    </row>
    <row r="145" spans="2:7" s="108" customFormat="1" x14ac:dyDescent="0.25">
      <c r="B145" s="108" t="s">
        <v>1354</v>
      </c>
    </row>
    <row r="146" spans="2:7" x14ac:dyDescent="0.25">
      <c r="B146" t="s">
        <v>1006</v>
      </c>
    </row>
    <row r="148" spans="2:7" x14ac:dyDescent="0.25">
      <c r="C148" s="28" t="s">
        <v>67</v>
      </c>
      <c r="D148" s="28" t="s">
        <v>68</v>
      </c>
      <c r="F148" s="29" t="s">
        <v>108</v>
      </c>
      <c r="G148" s="29"/>
    </row>
    <row r="149" spans="2:7" x14ac:dyDescent="0.25">
      <c r="C149" s="144">
        <v>0.39541500000000002</v>
      </c>
      <c r="D149" s="144">
        <v>1.553963706</v>
      </c>
      <c r="F149" s="2" t="s">
        <v>109</v>
      </c>
      <c r="G149" s="2">
        <v>9.7733691833100009E-4</v>
      </c>
    </row>
    <row r="150" spans="2:7" x14ac:dyDescent="0.25">
      <c r="C150" s="144">
        <v>0.63705800000000001</v>
      </c>
      <c r="D150" s="144">
        <v>1.58930277</v>
      </c>
      <c r="F150" s="2" t="s">
        <v>110</v>
      </c>
      <c r="G150" s="2" t="s">
        <v>13</v>
      </c>
    </row>
    <row r="151" spans="2:7" x14ac:dyDescent="0.25">
      <c r="C151" s="144">
        <v>0.68290399999999996</v>
      </c>
      <c r="D151" s="144">
        <v>2.346704871</v>
      </c>
      <c r="F151" s="2" t="s">
        <v>111</v>
      </c>
      <c r="G151" s="2" t="s">
        <v>8</v>
      </c>
    </row>
    <row r="152" spans="2:7" x14ac:dyDescent="0.25">
      <c r="C152" s="144">
        <v>0.84240700000000002</v>
      </c>
      <c r="D152" s="144">
        <v>2.2913085</v>
      </c>
      <c r="F152" s="2" t="s">
        <v>112</v>
      </c>
      <c r="G152" s="2" t="s">
        <v>72</v>
      </c>
    </row>
    <row r="153" spans="2:7" x14ac:dyDescent="0.25">
      <c r="C153" s="144">
        <v>1.1432659999999999</v>
      </c>
      <c r="D153" s="144">
        <v>2.4422158550000002</v>
      </c>
      <c r="F153" s="2" t="s">
        <v>113</v>
      </c>
      <c r="G153" s="2" t="s">
        <v>1007</v>
      </c>
    </row>
    <row r="154" spans="2:7" x14ac:dyDescent="0.25">
      <c r="C154" s="144">
        <v>1.3753580000000001</v>
      </c>
      <c r="D154" s="144">
        <v>3.4278892070000002</v>
      </c>
    </row>
    <row r="155" spans="2:7" x14ac:dyDescent="0.25">
      <c r="C155" s="144">
        <v>1.416428</v>
      </c>
      <c r="D155" s="144"/>
    </row>
    <row r="156" spans="2:7" x14ac:dyDescent="0.25">
      <c r="C156" s="144">
        <v>1.507163</v>
      </c>
      <c r="D156" s="144"/>
    </row>
    <row r="157" spans="2:7" x14ac:dyDescent="0.25">
      <c r="C157" s="130"/>
      <c r="D157" s="130"/>
    </row>
    <row r="158" spans="2:7" x14ac:dyDescent="0.25">
      <c r="B158" s="10" t="s">
        <v>49</v>
      </c>
      <c r="C158" s="22">
        <f>AVERAGE(C149:C156)</f>
        <v>0.99999987499999998</v>
      </c>
      <c r="D158" s="22">
        <f>AVERAGE(D149:D156)</f>
        <v>2.2752308181666669</v>
      </c>
    </row>
    <row r="159" spans="2:7" x14ac:dyDescent="0.25">
      <c r="B159" s="10" t="s">
        <v>50</v>
      </c>
      <c r="C159" s="130">
        <f>STDEV(C149:C156)</f>
        <v>0.41656429912300363</v>
      </c>
      <c r="D159" s="130">
        <f>STDEV(D149:D156)</f>
        <v>0.6859440108799878</v>
      </c>
    </row>
    <row r="161" spans="2:7" s="108" customFormat="1" x14ac:dyDescent="0.25">
      <c r="B161" s="108" t="s">
        <v>1353</v>
      </c>
    </row>
    <row r="162" spans="2:7" x14ac:dyDescent="0.25">
      <c r="B162" t="s">
        <v>998</v>
      </c>
    </row>
    <row r="164" spans="2:7" x14ac:dyDescent="0.25">
      <c r="C164" s="32" t="s">
        <v>67</v>
      </c>
      <c r="D164" s="32" t="s">
        <v>68</v>
      </c>
      <c r="F164" s="29" t="s">
        <v>108</v>
      </c>
      <c r="G164" s="29"/>
    </row>
    <row r="165" spans="2:7" x14ac:dyDescent="0.25">
      <c r="C165" s="144">
        <v>0.910686</v>
      </c>
      <c r="D165" s="144">
        <v>1.6030772929999999</v>
      </c>
      <c r="F165" s="2" t="s">
        <v>109</v>
      </c>
      <c r="G165" s="2">
        <v>4.4351993477999997E-5</v>
      </c>
    </row>
    <row r="166" spans="2:7" x14ac:dyDescent="0.25">
      <c r="C166" s="144">
        <v>0.87799000000000005</v>
      </c>
      <c r="D166" s="144">
        <v>1.1607164320000001</v>
      </c>
      <c r="F166" s="2" t="s">
        <v>110</v>
      </c>
      <c r="G166" s="2" t="s">
        <v>17</v>
      </c>
    </row>
    <row r="167" spans="2:7" x14ac:dyDescent="0.25">
      <c r="C167" s="144">
        <v>0.910686</v>
      </c>
      <c r="D167" s="144">
        <v>1.7473254</v>
      </c>
      <c r="F167" s="2" t="s">
        <v>111</v>
      </c>
      <c r="G167" s="2" t="s">
        <v>8</v>
      </c>
    </row>
    <row r="168" spans="2:7" x14ac:dyDescent="0.25">
      <c r="C168" s="144">
        <v>0.95876899999999998</v>
      </c>
      <c r="D168" s="144">
        <v>1.8502223820000001</v>
      </c>
      <c r="F168" s="2" t="s">
        <v>112</v>
      </c>
      <c r="G168" s="2" t="s">
        <v>72</v>
      </c>
    </row>
    <row r="169" spans="2:7" x14ac:dyDescent="0.25">
      <c r="C169" s="144">
        <v>1.0164679999999999</v>
      </c>
      <c r="D169" s="144">
        <v>1.6386584930000001</v>
      </c>
      <c r="F169" s="2" t="s">
        <v>113</v>
      </c>
      <c r="G169" s="2" t="s">
        <v>1008</v>
      </c>
    </row>
    <row r="170" spans="2:7" x14ac:dyDescent="0.25">
      <c r="C170" s="144">
        <v>1.045318</v>
      </c>
      <c r="D170" s="144">
        <v>1.7107825459999999</v>
      </c>
    </row>
    <row r="171" spans="2:7" x14ac:dyDescent="0.25">
      <c r="C171" s="144">
        <v>0.87895199999999996</v>
      </c>
      <c r="D171" s="144">
        <v>1.8829186200000001</v>
      </c>
    </row>
    <row r="172" spans="2:7" x14ac:dyDescent="0.25">
      <c r="C172" s="144">
        <v>1.40113</v>
      </c>
      <c r="D172" s="144">
        <v>2.0367832670000001</v>
      </c>
    </row>
    <row r="173" spans="2:7" x14ac:dyDescent="0.25">
      <c r="B173" s="10"/>
      <c r="C173" s="144"/>
      <c r="D173" s="144">
        <v>2.4906839760000001</v>
      </c>
    </row>
    <row r="174" spans="2:7" x14ac:dyDescent="0.25">
      <c r="B174" s="10"/>
      <c r="C174" s="130"/>
      <c r="D174" s="130"/>
    </row>
    <row r="175" spans="2:7" x14ac:dyDescent="0.25">
      <c r="B175" s="10" t="s">
        <v>49</v>
      </c>
      <c r="C175" s="22">
        <f>AVERAGE(C165:C173)</f>
        <v>0.99999987499999998</v>
      </c>
      <c r="D175" s="22">
        <f>AVERAGE(D165:D173)</f>
        <v>1.7912409343333335</v>
      </c>
    </row>
    <row r="176" spans="2:7" x14ac:dyDescent="0.25">
      <c r="B176" s="10" t="s">
        <v>50</v>
      </c>
      <c r="C176" s="130">
        <f>STDEV(C165:C173)</f>
        <v>0.17337952919405905</v>
      </c>
      <c r="D176" s="130">
        <f>STDEV(D165:D173)</f>
        <v>0.35812802296456986</v>
      </c>
    </row>
    <row r="178" spans="2:7" s="108" customFormat="1" x14ac:dyDescent="0.25">
      <c r="B178" s="108" t="s">
        <v>1352</v>
      </c>
    </row>
    <row r="179" spans="2:7" x14ac:dyDescent="0.25">
      <c r="B179" t="s">
        <v>1006</v>
      </c>
    </row>
    <row r="181" spans="2:7" x14ac:dyDescent="0.25">
      <c r="C181" s="32" t="s">
        <v>67</v>
      </c>
      <c r="D181" s="32" t="s">
        <v>68</v>
      </c>
      <c r="F181" s="29" t="s">
        <v>108</v>
      </c>
      <c r="G181" s="29"/>
    </row>
    <row r="182" spans="2:7" x14ac:dyDescent="0.25">
      <c r="C182" s="144">
        <v>1.0098750000000001</v>
      </c>
      <c r="D182" s="144">
        <v>1.7922899999999999</v>
      </c>
      <c r="F182" s="2" t="s">
        <v>109</v>
      </c>
      <c r="G182" s="2">
        <v>3.8753828151600001E-4</v>
      </c>
    </row>
    <row r="183" spans="2:7" x14ac:dyDescent="0.25">
      <c r="C183" s="144">
        <v>1.2904580000000001</v>
      </c>
      <c r="D183" s="144">
        <v>1.9093610000000001</v>
      </c>
      <c r="F183" s="2" t="s">
        <v>110</v>
      </c>
      <c r="G183" s="2" t="s">
        <v>13</v>
      </c>
    </row>
    <row r="184" spans="2:7" x14ac:dyDescent="0.25">
      <c r="C184" s="144">
        <v>0.409082</v>
      </c>
      <c r="D184" s="144">
        <v>2.7966410000000002</v>
      </c>
      <c r="F184" s="2" t="s">
        <v>111</v>
      </c>
      <c r="G184" s="2" t="s">
        <v>8</v>
      </c>
    </row>
    <row r="185" spans="2:7" x14ac:dyDescent="0.25">
      <c r="C185" s="144">
        <v>0.75992800000000005</v>
      </c>
      <c r="D185" s="144">
        <v>1.839791</v>
      </c>
      <c r="F185" s="2" t="s">
        <v>112</v>
      </c>
      <c r="G185" s="2" t="s">
        <v>72</v>
      </c>
    </row>
    <row r="186" spans="2:7" x14ac:dyDescent="0.25">
      <c r="C186" s="144">
        <v>0.95184100000000005</v>
      </c>
      <c r="D186" s="144">
        <v>1.535841</v>
      </c>
      <c r="F186" s="2" t="s">
        <v>113</v>
      </c>
      <c r="G186" s="2" t="s">
        <v>1009</v>
      </c>
    </row>
    <row r="187" spans="2:7" x14ac:dyDescent="0.25">
      <c r="C187" s="144">
        <v>1.2886770000000001</v>
      </c>
      <c r="D187" s="144">
        <v>2.827515</v>
      </c>
    </row>
    <row r="188" spans="2:7" x14ac:dyDescent="0.25">
      <c r="C188" s="144">
        <v>1.0485340000000001</v>
      </c>
      <c r="D188" s="144"/>
    </row>
    <row r="189" spans="2:7" x14ac:dyDescent="0.25">
      <c r="C189" s="144">
        <v>1.2416050000000001</v>
      </c>
      <c r="D189" s="144"/>
    </row>
    <row r="190" spans="2:7" x14ac:dyDescent="0.25">
      <c r="C190" s="130"/>
      <c r="D190" s="130"/>
    </row>
    <row r="191" spans="2:7" x14ac:dyDescent="0.25">
      <c r="B191" s="10" t="s">
        <v>49</v>
      </c>
      <c r="C191" s="22">
        <f>AVERAGE(C182:C189)</f>
        <v>1</v>
      </c>
      <c r="D191" s="22">
        <f>AVERAGE(D182:D189)</f>
        <v>2.1169065000000002</v>
      </c>
    </row>
    <row r="192" spans="2:7" x14ac:dyDescent="0.25">
      <c r="B192" s="10" t="s">
        <v>50</v>
      </c>
      <c r="C192" s="130">
        <f>STDEV(C182:C189)</f>
        <v>0.30181930215847497</v>
      </c>
      <c r="D192" s="130">
        <f>STDEV(D182:D189)</f>
        <v>0.55315179707481699</v>
      </c>
    </row>
    <row r="194" spans="2:7" s="108" customFormat="1" x14ac:dyDescent="0.25">
      <c r="B194" s="108" t="s">
        <v>1351</v>
      </c>
    </row>
    <row r="195" spans="2:7" x14ac:dyDescent="0.25">
      <c r="B195" t="s">
        <v>997</v>
      </c>
    </row>
    <row r="197" spans="2:7" x14ac:dyDescent="0.25">
      <c r="C197" s="32" t="s">
        <v>67</v>
      </c>
      <c r="D197" s="32" t="s">
        <v>68</v>
      </c>
      <c r="F197" s="29" t="s">
        <v>108</v>
      </c>
      <c r="G197" s="29"/>
    </row>
    <row r="198" spans="2:7" x14ac:dyDescent="0.25">
      <c r="C198" s="144">
        <v>0.66232100000000005</v>
      </c>
      <c r="D198" s="144">
        <v>0.67923799200000001</v>
      </c>
      <c r="F198" s="2" t="s">
        <v>109</v>
      </c>
      <c r="G198" s="2">
        <v>0.73478867570687201</v>
      </c>
    </row>
    <row r="199" spans="2:7" x14ac:dyDescent="0.25">
      <c r="C199" s="144">
        <v>0.79130900000000004</v>
      </c>
      <c r="D199" s="144">
        <v>0.84962020800000004</v>
      </c>
      <c r="F199" s="2" t="s">
        <v>110</v>
      </c>
      <c r="G199" s="2" t="s">
        <v>23</v>
      </c>
    </row>
    <row r="200" spans="2:7" x14ac:dyDescent="0.25">
      <c r="C200" s="144">
        <v>0.84131999999999996</v>
      </c>
      <c r="D200" s="144">
        <v>0.89709924500000005</v>
      </c>
      <c r="F200" s="2" t="s">
        <v>111</v>
      </c>
      <c r="G200" s="2" t="s">
        <v>22</v>
      </c>
    </row>
    <row r="201" spans="2:7" x14ac:dyDescent="0.25">
      <c r="C201" s="144">
        <v>0.99232799999999999</v>
      </c>
      <c r="D201" s="144">
        <v>1.027111522</v>
      </c>
      <c r="F201" s="2" t="s">
        <v>112</v>
      </c>
      <c r="G201" s="2" t="s">
        <v>72</v>
      </c>
    </row>
    <row r="202" spans="2:7" x14ac:dyDescent="0.25">
      <c r="C202" s="144">
        <v>1.027774</v>
      </c>
      <c r="D202" s="144">
        <v>1.148346393</v>
      </c>
      <c r="F202" s="2" t="s">
        <v>113</v>
      </c>
      <c r="G202" s="2" t="s">
        <v>1010</v>
      </c>
    </row>
    <row r="203" spans="2:7" x14ac:dyDescent="0.25">
      <c r="C203" s="144">
        <v>1.2010749999999999</v>
      </c>
      <c r="D203" s="144">
        <v>1.288166371</v>
      </c>
    </row>
    <row r="204" spans="2:7" x14ac:dyDescent="0.25">
      <c r="C204" s="144">
        <v>1.4850490000000001</v>
      </c>
      <c r="D204" s="144">
        <v>1.467138147</v>
      </c>
    </row>
    <row r="205" spans="2:7" x14ac:dyDescent="0.25">
      <c r="C205" s="130"/>
      <c r="D205" s="130"/>
    </row>
    <row r="206" spans="2:7" x14ac:dyDescent="0.25">
      <c r="B206" s="10" t="s">
        <v>49</v>
      </c>
      <c r="C206" s="22">
        <f>AVERAGE(C198:C204)</f>
        <v>1.0001679999999999</v>
      </c>
      <c r="D206" s="22">
        <f>AVERAGE(D198:D204)</f>
        <v>1.0509599825714286</v>
      </c>
    </row>
    <row r="207" spans="2:7" x14ac:dyDescent="0.25">
      <c r="B207" s="10" t="s">
        <v>50</v>
      </c>
      <c r="C207" s="130">
        <f>STDEV(C198:C204)</f>
        <v>0.2766743356487314</v>
      </c>
      <c r="D207" s="130">
        <f>STDEV(D198:D204)</f>
        <v>0.2713890402267361</v>
      </c>
    </row>
    <row r="209" spans="2:7" s="108" customFormat="1" x14ac:dyDescent="0.25">
      <c r="B209" s="108" t="s">
        <v>1011</v>
      </c>
    </row>
    <row r="210" spans="2:7" x14ac:dyDescent="0.25">
      <c r="B210" t="s">
        <v>997</v>
      </c>
    </row>
    <row r="212" spans="2:7" x14ac:dyDescent="0.25">
      <c r="C212" s="32" t="s">
        <v>67</v>
      </c>
      <c r="D212" s="32" t="s">
        <v>68</v>
      </c>
      <c r="F212" s="29" t="s">
        <v>108</v>
      </c>
      <c r="G212" s="29"/>
    </row>
    <row r="213" spans="2:7" x14ac:dyDescent="0.25">
      <c r="C213" s="144">
        <v>0.98116499999999995</v>
      </c>
      <c r="D213" s="144">
        <v>0.48063099999999997</v>
      </c>
      <c r="F213" s="2" t="s">
        <v>109</v>
      </c>
      <c r="G213" s="2">
        <v>1.16013093E-7</v>
      </c>
    </row>
    <row r="214" spans="2:7" x14ac:dyDescent="0.25">
      <c r="C214" s="144">
        <v>1.0442389999999999</v>
      </c>
      <c r="D214" s="144">
        <v>0.52396799999999999</v>
      </c>
      <c r="F214" s="2" t="s">
        <v>110</v>
      </c>
      <c r="G214" s="2" t="s">
        <v>17</v>
      </c>
    </row>
    <row r="215" spans="2:7" x14ac:dyDescent="0.25">
      <c r="C215" s="144">
        <v>0.96718599999999999</v>
      </c>
      <c r="D215" s="144">
        <v>0.529783</v>
      </c>
      <c r="F215" s="2" t="s">
        <v>111</v>
      </c>
      <c r="G215" s="2" t="s">
        <v>8</v>
      </c>
    </row>
    <row r="216" spans="2:7" x14ac:dyDescent="0.25">
      <c r="C216" s="144">
        <v>1.0214890000000001</v>
      </c>
      <c r="D216" s="144">
        <v>0.55546799999999996</v>
      </c>
      <c r="F216" s="2" t="s">
        <v>112</v>
      </c>
      <c r="G216" s="2" t="s">
        <v>72</v>
      </c>
    </row>
    <row r="217" spans="2:7" x14ac:dyDescent="0.25">
      <c r="C217" s="144">
        <v>0.91678899999999997</v>
      </c>
      <c r="D217" s="144">
        <v>0.59248400000000001</v>
      </c>
      <c r="F217" s="2" t="s">
        <v>113</v>
      </c>
      <c r="G217" s="2" t="s">
        <v>1012</v>
      </c>
    </row>
    <row r="218" spans="2:7" x14ac:dyDescent="0.25">
      <c r="C218" s="144">
        <v>1.0688629999999999</v>
      </c>
      <c r="D218" s="144">
        <v>0.55008800000000002</v>
      </c>
    </row>
    <row r="219" spans="2:7" x14ac:dyDescent="0.25">
      <c r="C219" s="144">
        <v>1.251207</v>
      </c>
      <c r="D219" s="144">
        <v>0.61023799999999995</v>
      </c>
    </row>
    <row r="220" spans="2:7" x14ac:dyDescent="0.25">
      <c r="C220" s="130"/>
      <c r="D220" s="130"/>
    </row>
    <row r="221" spans="2:7" x14ac:dyDescent="0.25">
      <c r="B221" s="10" t="s">
        <v>49</v>
      </c>
      <c r="C221" s="22">
        <f>AVERAGE(C213:C219)</f>
        <v>1.0358482857142854</v>
      </c>
      <c r="D221" s="22">
        <f>AVERAGE(D213:D219)</f>
        <v>0.54895142857142853</v>
      </c>
    </row>
    <row r="222" spans="2:7" x14ac:dyDescent="0.25">
      <c r="B222" s="10" t="s">
        <v>50</v>
      </c>
      <c r="C222" s="130">
        <f>STDEV(C213:C219)</f>
        <v>0.10772327594460769</v>
      </c>
      <c r="D222" s="130">
        <f>STDEV(D213:D219)</f>
        <v>4.3501278578363424E-2</v>
      </c>
    </row>
    <row r="224" spans="2:7" s="108" customFormat="1" x14ac:dyDescent="0.25">
      <c r="B224" s="108" t="s">
        <v>1363</v>
      </c>
      <c r="G224" s="113"/>
    </row>
    <row r="225" spans="2:7" x14ac:dyDescent="0.25">
      <c r="B225" t="s">
        <v>1013</v>
      </c>
    </row>
    <row r="227" spans="2:7" x14ac:dyDescent="0.25">
      <c r="C227" s="28" t="s">
        <v>67</v>
      </c>
      <c r="D227" s="28" t="s">
        <v>68</v>
      </c>
      <c r="F227" s="29" t="s">
        <v>108</v>
      </c>
      <c r="G227" s="30"/>
    </row>
    <row r="228" spans="2:7" x14ac:dyDescent="0.25">
      <c r="C228" s="144">
        <v>1.4183410000000001</v>
      </c>
      <c r="D228" s="144">
        <v>1.004497</v>
      </c>
      <c r="F228" s="2" t="s">
        <v>109</v>
      </c>
      <c r="G228" s="3">
        <v>0.55020288368647097</v>
      </c>
    </row>
    <row r="229" spans="2:7" x14ac:dyDescent="0.25">
      <c r="C229" s="144">
        <v>0.99260999999999999</v>
      </c>
      <c r="D229" s="144">
        <v>1.0752569999999999</v>
      </c>
      <c r="F229" s="2" t="s">
        <v>110</v>
      </c>
      <c r="G229" s="3" t="s">
        <v>23</v>
      </c>
    </row>
    <row r="230" spans="2:7" x14ac:dyDescent="0.25">
      <c r="C230" s="144">
        <v>0.91912000000000005</v>
      </c>
      <c r="D230" s="144">
        <v>0.89811700000000005</v>
      </c>
      <c r="F230" s="2" t="s">
        <v>111</v>
      </c>
      <c r="G230" s="3" t="s">
        <v>22</v>
      </c>
    </row>
    <row r="231" spans="2:7" x14ac:dyDescent="0.25">
      <c r="C231" s="144">
        <v>0.87018799999999996</v>
      </c>
      <c r="D231" s="144">
        <v>0.93418199999999996</v>
      </c>
      <c r="F231" s="2" t="s">
        <v>112</v>
      </c>
      <c r="G231" s="3" t="s">
        <v>72</v>
      </c>
    </row>
    <row r="232" spans="2:7" x14ac:dyDescent="0.25">
      <c r="C232" s="144">
        <v>0.90004700000000004</v>
      </c>
      <c r="D232" s="144">
        <v>0.84900600000000004</v>
      </c>
      <c r="F232" s="2" t="s">
        <v>113</v>
      </c>
      <c r="G232" s="3" t="s">
        <v>498</v>
      </c>
    </row>
    <row r="233" spans="2:7" x14ac:dyDescent="0.25">
      <c r="C233" s="144">
        <v>0.89969299999999996</v>
      </c>
      <c r="D233" s="144">
        <v>0.89846700000000002</v>
      </c>
    </row>
    <row r="234" spans="2:7" x14ac:dyDescent="0.25">
      <c r="C234" s="128"/>
      <c r="D234" s="128"/>
    </row>
    <row r="235" spans="2:7" x14ac:dyDescent="0.25">
      <c r="B235" t="s">
        <v>49</v>
      </c>
      <c r="C235" s="155">
        <f>AVERAGE(C228:C233)</f>
        <v>0.99999983333333331</v>
      </c>
      <c r="D235" s="155">
        <f>AVERAGE(D228:D233)</f>
        <v>0.94325433333333331</v>
      </c>
    </row>
    <row r="236" spans="2:7" x14ac:dyDescent="0.25">
      <c r="B236" t="s">
        <v>50</v>
      </c>
      <c r="C236" s="130">
        <f>STDEV(C228:C233)</f>
        <v>0.20904957813056441</v>
      </c>
      <c r="D236" s="130">
        <f>STDEV(D228:D233)</f>
        <v>8.2684590926403331E-2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F0FEB-967B-4701-8DD6-EE7341E4FFD3}">
  <dimension ref="B2:AB157"/>
  <sheetViews>
    <sheetView workbookViewId="0">
      <selection activeCell="J10" sqref="J10"/>
    </sheetView>
  </sheetViews>
  <sheetFormatPr defaultRowHeight="15" x14ac:dyDescent="0.25"/>
  <cols>
    <col min="1" max="1" width="4.5703125" customWidth="1"/>
    <col min="2" max="2" width="12.42578125" customWidth="1"/>
    <col min="4" max="4" width="12.5703125" customWidth="1"/>
    <col min="5" max="5" width="13.85546875" customWidth="1"/>
    <col min="6" max="6" width="12.140625" customWidth="1"/>
    <col min="7" max="7" width="12.5703125" customWidth="1"/>
    <col min="9" max="9" width="10.5703125" customWidth="1"/>
    <col min="10" max="10" width="10.140625" customWidth="1"/>
    <col min="11" max="11" width="10.5703125" customWidth="1"/>
    <col min="12" max="12" width="11" customWidth="1"/>
    <col min="13" max="13" width="9.5703125" bestFit="1" customWidth="1"/>
    <col min="15" max="15" width="11.42578125" customWidth="1"/>
    <col min="16" max="16" width="40.42578125" customWidth="1"/>
    <col min="17" max="17" width="14.85546875" customWidth="1"/>
    <col min="19" max="19" width="11.7109375" customWidth="1"/>
    <col min="20" max="20" width="12.42578125" customWidth="1"/>
  </cols>
  <sheetData>
    <row r="2" spans="3:28" s="108" customFormat="1" x14ac:dyDescent="0.25">
      <c r="C2" s="108" t="s">
        <v>524</v>
      </c>
    </row>
    <row r="3" spans="3:28" x14ac:dyDescent="0.25">
      <c r="C3" t="s">
        <v>525</v>
      </c>
    </row>
    <row r="4" spans="3:28" ht="15.75" thickBot="1" x14ac:dyDescent="0.3"/>
    <row r="5" spans="3:28" x14ac:dyDescent="0.25">
      <c r="D5" s="316" t="s">
        <v>67</v>
      </c>
      <c r="E5" s="317"/>
      <c r="F5" s="316" t="s">
        <v>68</v>
      </c>
      <c r="G5" s="317"/>
      <c r="I5" s="20" t="s">
        <v>1311</v>
      </c>
      <c r="J5" s="257"/>
      <c r="K5" s="258"/>
      <c r="L5" s="258"/>
      <c r="M5" s="258"/>
      <c r="N5" s="258"/>
      <c r="O5" s="1"/>
      <c r="P5" s="29" t="s">
        <v>234</v>
      </c>
      <c r="Q5" s="30"/>
      <c r="R5" s="30"/>
      <c r="S5" s="30"/>
      <c r="T5" s="30"/>
      <c r="U5" s="30"/>
      <c r="V5" s="31"/>
      <c r="W5" s="31"/>
    </row>
    <row r="6" spans="3:28" x14ac:dyDescent="0.25">
      <c r="D6" s="24" t="s">
        <v>308</v>
      </c>
      <c r="E6" s="24" t="s">
        <v>309</v>
      </c>
      <c r="F6" s="24" t="s">
        <v>308</v>
      </c>
      <c r="G6" s="24" t="s">
        <v>309</v>
      </c>
      <c r="I6" s="259" t="s">
        <v>1312</v>
      </c>
      <c r="J6" s="257"/>
      <c r="K6" s="258"/>
      <c r="L6" s="258"/>
      <c r="M6" s="258"/>
      <c r="N6" s="258"/>
      <c r="O6" s="1"/>
      <c r="P6" s="2"/>
      <c r="Q6" s="1"/>
      <c r="R6" s="1"/>
      <c r="S6" s="1"/>
      <c r="T6" s="1"/>
      <c r="U6" s="1"/>
    </row>
    <row r="7" spans="3:28" x14ac:dyDescent="0.25">
      <c r="D7" s="144">
        <v>0.282634</v>
      </c>
      <c r="E7" s="144">
        <v>0.320214</v>
      </c>
      <c r="F7" s="144">
        <v>1.665661037</v>
      </c>
      <c r="G7" s="144">
        <v>1.2558659999999999</v>
      </c>
      <c r="J7" s="2"/>
      <c r="K7" s="1"/>
      <c r="L7" s="1"/>
      <c r="M7" s="1"/>
      <c r="N7" s="1"/>
      <c r="O7" s="1"/>
      <c r="P7" s="2"/>
      <c r="Q7" s="1"/>
      <c r="R7" s="1"/>
      <c r="S7" s="1"/>
      <c r="T7" s="1"/>
      <c r="U7" s="1"/>
      <c r="Y7" s="3"/>
      <c r="Z7" s="3"/>
      <c r="AA7" s="3"/>
      <c r="AB7" s="3"/>
    </row>
    <row r="8" spans="3:28" x14ac:dyDescent="0.25">
      <c r="D8" s="144">
        <v>0.96774400000000005</v>
      </c>
      <c r="E8" s="144">
        <v>0.393847</v>
      </c>
      <c r="F8" s="144">
        <v>1.747383476</v>
      </c>
      <c r="G8" s="144">
        <v>1.484289</v>
      </c>
      <c r="J8" s="2"/>
      <c r="K8" s="1"/>
      <c r="L8" s="1"/>
      <c r="M8" s="1"/>
      <c r="N8" s="1"/>
      <c r="O8" s="1"/>
      <c r="P8" s="29" t="s">
        <v>223</v>
      </c>
      <c r="Q8" s="30" t="s">
        <v>224</v>
      </c>
      <c r="R8" s="30" t="s">
        <v>195</v>
      </c>
      <c r="S8" s="30" t="s">
        <v>225</v>
      </c>
      <c r="T8" s="30" t="s">
        <v>65</v>
      </c>
      <c r="U8" s="30"/>
      <c r="V8" s="31"/>
      <c r="W8" s="31"/>
      <c r="Y8" s="1"/>
      <c r="Z8" s="1"/>
      <c r="AA8" s="1"/>
      <c r="AB8" s="1"/>
    </row>
    <row r="9" spans="3:28" x14ac:dyDescent="0.25">
      <c r="D9" s="144">
        <v>1.147092</v>
      </c>
      <c r="E9" s="144">
        <v>1.392117</v>
      </c>
      <c r="F9" s="144">
        <v>1.8956206950000001</v>
      </c>
      <c r="G9" s="144">
        <v>1.105156</v>
      </c>
      <c r="J9" s="2"/>
      <c r="K9" s="1"/>
      <c r="L9" s="1"/>
      <c r="M9" s="1"/>
      <c r="N9" s="1"/>
      <c r="O9" s="1"/>
      <c r="P9" s="105" t="s">
        <v>508</v>
      </c>
      <c r="Q9" s="3">
        <v>4.3501274281274496</v>
      </c>
      <c r="R9" s="3">
        <v>0.122708492102512</v>
      </c>
      <c r="S9" s="3" t="s">
        <v>23</v>
      </c>
      <c r="T9" s="3" t="s">
        <v>22</v>
      </c>
      <c r="U9" s="3"/>
      <c r="Y9" s="1"/>
      <c r="Z9" s="1"/>
      <c r="AA9" s="1"/>
      <c r="AB9" s="1"/>
    </row>
    <row r="10" spans="3:28" x14ac:dyDescent="0.25">
      <c r="D10" s="144">
        <v>0.83810300000000004</v>
      </c>
      <c r="E10" s="144">
        <v>1.1770700000000001</v>
      </c>
      <c r="F10" s="144">
        <v>3.0016160150000002</v>
      </c>
      <c r="G10" s="144">
        <v>0.91075799999999996</v>
      </c>
      <c r="J10" s="2"/>
      <c r="K10" s="1"/>
      <c r="L10" s="1"/>
      <c r="M10" s="1"/>
      <c r="N10" s="1"/>
      <c r="O10" s="1"/>
      <c r="P10" s="105" t="s">
        <v>507</v>
      </c>
      <c r="Q10" s="3">
        <v>18.514152742548699</v>
      </c>
      <c r="R10" s="3">
        <v>3.1738507501469998E-3</v>
      </c>
      <c r="S10" s="3" t="s">
        <v>9</v>
      </c>
      <c r="T10" s="3" t="s">
        <v>8</v>
      </c>
      <c r="U10" s="3"/>
      <c r="Y10" s="1"/>
      <c r="Z10" s="1"/>
      <c r="AA10" s="1"/>
      <c r="AB10" s="1"/>
    </row>
    <row r="11" spans="3:28" x14ac:dyDescent="0.25">
      <c r="D11" s="144">
        <v>1.4840100000000001</v>
      </c>
      <c r="E11" s="144">
        <v>1.0633900000000001</v>
      </c>
      <c r="F11" s="144">
        <v>2.0396947349999999</v>
      </c>
      <c r="G11" s="144">
        <v>1.387677</v>
      </c>
      <c r="J11" s="2"/>
      <c r="K11" s="1"/>
      <c r="L11" s="1"/>
      <c r="M11" s="1"/>
      <c r="N11" s="1"/>
      <c r="O11" s="1"/>
      <c r="P11" s="105" t="s">
        <v>506</v>
      </c>
      <c r="Q11" s="3">
        <v>35.692881058999703</v>
      </c>
      <c r="R11" s="3">
        <v>1.4002229246300001E-4</v>
      </c>
      <c r="S11" s="3" t="s">
        <v>13</v>
      </c>
      <c r="T11" s="3" t="s">
        <v>8</v>
      </c>
      <c r="U11" s="3"/>
      <c r="Y11" s="1"/>
      <c r="Z11" s="1"/>
      <c r="AA11" s="1"/>
      <c r="AB11" s="1"/>
    </row>
    <row r="12" spans="3:28" x14ac:dyDescent="0.25">
      <c r="D12" s="144">
        <v>1.282823</v>
      </c>
      <c r="E12" s="144">
        <v>0.25791399999999998</v>
      </c>
      <c r="F12" s="144">
        <v>2.7286874320000001</v>
      </c>
      <c r="G12" s="144">
        <v>1.2143379999999999</v>
      </c>
      <c r="J12" s="2"/>
      <c r="K12" s="1"/>
      <c r="L12" s="1"/>
      <c r="M12" s="1"/>
      <c r="N12" s="1"/>
      <c r="O12" s="1"/>
      <c r="P12" s="105"/>
      <c r="Q12" s="3"/>
      <c r="R12" s="3"/>
      <c r="S12" s="3"/>
      <c r="T12" s="3"/>
      <c r="U12" s="3"/>
      <c r="Y12" s="1"/>
      <c r="Z12" s="1"/>
      <c r="AA12" s="1"/>
      <c r="AB12" s="1"/>
    </row>
    <row r="13" spans="3:28" x14ac:dyDescent="0.25">
      <c r="D13" s="144"/>
      <c r="E13" s="144">
        <v>0.30041200000000001</v>
      </c>
      <c r="F13" s="144">
        <v>1.5506044109999999</v>
      </c>
      <c r="G13" s="144"/>
      <c r="J13" s="2"/>
      <c r="K13" s="1"/>
      <c r="L13" s="1"/>
      <c r="M13" s="1"/>
      <c r="N13" s="1"/>
      <c r="O13" s="1"/>
      <c r="P13" s="122" t="s">
        <v>193</v>
      </c>
      <c r="Q13" s="28" t="s">
        <v>226</v>
      </c>
      <c r="R13" s="28" t="s">
        <v>33</v>
      </c>
      <c r="S13" s="28" t="s">
        <v>41</v>
      </c>
      <c r="T13" s="28" t="s">
        <v>194</v>
      </c>
      <c r="U13" s="28" t="s">
        <v>195</v>
      </c>
      <c r="V13" s="31"/>
      <c r="W13" s="31"/>
      <c r="Y13" s="1"/>
      <c r="Z13" s="1"/>
      <c r="AA13" s="1"/>
      <c r="AB13" s="1"/>
    </row>
    <row r="14" spans="3:28" x14ac:dyDescent="0.25">
      <c r="D14" s="130"/>
      <c r="E14" s="130"/>
      <c r="F14" s="130"/>
      <c r="G14" s="130"/>
      <c r="J14" s="2"/>
      <c r="K14" s="1"/>
      <c r="L14" s="1"/>
      <c r="M14" s="1"/>
      <c r="N14" s="1"/>
      <c r="O14" s="1"/>
      <c r="P14" s="105" t="s">
        <v>508</v>
      </c>
      <c r="Q14" s="3">
        <v>0.51358540990560397</v>
      </c>
      <c r="R14" s="3">
        <v>1</v>
      </c>
      <c r="S14" s="3">
        <v>0.51358540990560397</v>
      </c>
      <c r="T14" s="105" t="s">
        <v>500</v>
      </c>
      <c r="U14" s="2" t="s">
        <v>501</v>
      </c>
      <c r="Y14" s="1"/>
      <c r="Z14" s="1"/>
      <c r="AA14" s="1"/>
      <c r="AB14" s="1"/>
    </row>
    <row r="15" spans="3:28" x14ac:dyDescent="0.25">
      <c r="C15" t="s">
        <v>49</v>
      </c>
      <c r="D15" s="22">
        <f>AVERAGE(D7:D13)</f>
        <v>1.0004010000000001</v>
      </c>
      <c r="E15" s="22">
        <f t="shared" ref="E15:G15" si="0">AVERAGE(E7:E13)</f>
        <v>0.70070914285714281</v>
      </c>
      <c r="F15" s="22">
        <f t="shared" si="0"/>
        <v>2.0898954001428569</v>
      </c>
      <c r="G15" s="22">
        <f t="shared" si="0"/>
        <v>1.2263473333333332</v>
      </c>
      <c r="J15" s="2"/>
      <c r="K15" s="1"/>
      <c r="L15" s="1"/>
      <c r="M15" s="1"/>
      <c r="N15" s="1"/>
      <c r="O15" s="1"/>
      <c r="P15" s="105" t="s">
        <v>507</v>
      </c>
      <c r="Q15" s="3">
        <v>2.1858207334008899</v>
      </c>
      <c r="R15" s="3">
        <v>1</v>
      </c>
      <c r="S15" s="3">
        <v>2.1858207334008899</v>
      </c>
      <c r="T15" s="105" t="s">
        <v>502</v>
      </c>
      <c r="U15" s="2" t="s">
        <v>503</v>
      </c>
    </row>
    <row r="16" spans="3:28" x14ac:dyDescent="0.25">
      <c r="C16" t="s">
        <v>50</v>
      </c>
      <c r="D16" s="130">
        <f>STDEV(D7:D13)</f>
        <v>0.41898799199690662</v>
      </c>
      <c r="E16" s="130">
        <f t="shared" ref="E16:G16" si="1">STDEV(E7:E13)</f>
        <v>0.4884922662043652</v>
      </c>
      <c r="F16" s="130">
        <f t="shared" si="1"/>
        <v>0.55792420204730642</v>
      </c>
      <c r="G16" s="130">
        <f t="shared" si="1"/>
        <v>0.20389247514674719</v>
      </c>
      <c r="J16" s="2"/>
      <c r="K16" s="1"/>
      <c r="L16" s="1"/>
      <c r="M16" s="1"/>
      <c r="N16" s="1"/>
      <c r="O16" s="1"/>
      <c r="P16" s="105" t="s">
        <v>506</v>
      </c>
      <c r="Q16" s="3">
        <v>4.2139783839135196</v>
      </c>
      <c r="R16" s="3">
        <v>1</v>
      </c>
      <c r="S16" s="3">
        <v>4.2139783839135196</v>
      </c>
      <c r="T16" s="105" t="s">
        <v>504</v>
      </c>
      <c r="U16" s="2" t="s">
        <v>505</v>
      </c>
    </row>
    <row r="17" spans="2:23" x14ac:dyDescent="0.25">
      <c r="J17" s="2"/>
      <c r="K17" s="1"/>
      <c r="L17" s="1"/>
      <c r="M17" s="1"/>
      <c r="N17" s="1"/>
      <c r="O17" s="1"/>
      <c r="P17" s="105" t="s">
        <v>66</v>
      </c>
      <c r="Q17" s="3">
        <v>4.3850400505249301</v>
      </c>
      <c r="R17" s="3">
        <v>22</v>
      </c>
      <c r="S17" s="3">
        <v>0.199320002296588</v>
      </c>
      <c r="T17" s="3"/>
      <c r="U17" s="3"/>
    </row>
    <row r="19" spans="2:23" x14ac:dyDescent="0.25">
      <c r="P19" s="29" t="s">
        <v>201</v>
      </c>
      <c r="Q19" s="30" t="s">
        <v>236</v>
      </c>
      <c r="R19" s="30" t="s">
        <v>203</v>
      </c>
      <c r="S19" s="30" t="s">
        <v>204</v>
      </c>
      <c r="T19" s="30" t="s">
        <v>4</v>
      </c>
      <c r="U19" s="30" t="s">
        <v>205</v>
      </c>
      <c r="V19" s="31"/>
      <c r="W19" s="31"/>
    </row>
    <row r="20" spans="2:23" x14ac:dyDescent="0.25">
      <c r="P20" s="2"/>
      <c r="Q20" s="1"/>
      <c r="R20" s="1"/>
      <c r="S20" s="1"/>
      <c r="T20" s="1"/>
      <c r="U20" s="1"/>
    </row>
    <row r="21" spans="2:23" x14ac:dyDescent="0.25">
      <c r="P21" s="2" t="s">
        <v>509</v>
      </c>
      <c r="Q21" s="3">
        <v>-1.0894944001428599</v>
      </c>
      <c r="R21" s="3" t="s">
        <v>510</v>
      </c>
      <c r="S21" s="3" t="s">
        <v>8</v>
      </c>
      <c r="T21" s="3" t="s">
        <v>9</v>
      </c>
      <c r="U21" s="3">
        <v>1.2496412290800001E-3</v>
      </c>
    </row>
    <row r="22" spans="2:23" x14ac:dyDescent="0.25">
      <c r="P22" s="2" t="s">
        <v>511</v>
      </c>
      <c r="Q22" s="3">
        <v>0.29969185714285701</v>
      </c>
      <c r="R22" s="3" t="s">
        <v>512</v>
      </c>
      <c r="S22" s="3" t="s">
        <v>22</v>
      </c>
      <c r="T22" s="3" t="s">
        <v>23</v>
      </c>
      <c r="U22" s="3">
        <v>0.62929265143042201</v>
      </c>
    </row>
    <row r="23" spans="2:23" x14ac:dyDescent="0.25">
      <c r="P23" s="2" t="s">
        <v>513</v>
      </c>
      <c r="Q23" s="3">
        <v>-0.225946333333333</v>
      </c>
      <c r="R23" s="3" t="s">
        <v>514</v>
      </c>
      <c r="S23" s="3" t="s">
        <v>22</v>
      </c>
      <c r="T23" s="3" t="s">
        <v>23</v>
      </c>
      <c r="U23" s="3">
        <v>0.81684848977962798</v>
      </c>
    </row>
    <row r="24" spans="2:23" x14ac:dyDescent="0.25">
      <c r="P24" s="2" t="s">
        <v>515</v>
      </c>
      <c r="Q24" s="3">
        <v>1.3891862572857101</v>
      </c>
      <c r="R24" s="3" t="s">
        <v>516</v>
      </c>
      <c r="S24" s="3" t="s">
        <v>8</v>
      </c>
      <c r="T24" s="3" t="s">
        <v>17</v>
      </c>
      <c r="U24" s="3">
        <v>4.1305649427000002E-5</v>
      </c>
    </row>
    <row r="25" spans="2:23" x14ac:dyDescent="0.25">
      <c r="P25" s="2" t="s">
        <v>517</v>
      </c>
      <c r="Q25" s="3">
        <v>0.86354806680952401</v>
      </c>
      <c r="R25" s="3" t="s">
        <v>518</v>
      </c>
      <c r="S25" s="3" t="s">
        <v>8</v>
      </c>
      <c r="T25" s="3" t="s">
        <v>64</v>
      </c>
      <c r="U25" s="3">
        <v>1.0674628282191999E-2</v>
      </c>
    </row>
    <row r="26" spans="2:23" x14ac:dyDescent="0.25">
      <c r="P26" s="2" t="s">
        <v>519</v>
      </c>
      <c r="Q26" s="3">
        <v>-0.52563819047619098</v>
      </c>
      <c r="R26" s="3" t="s">
        <v>520</v>
      </c>
      <c r="S26" s="3" t="s">
        <v>22</v>
      </c>
      <c r="T26" s="3" t="s">
        <v>23</v>
      </c>
      <c r="U26" s="3">
        <v>0.17909963851362601</v>
      </c>
    </row>
    <row r="28" spans="2:23" s="108" customFormat="1" x14ac:dyDescent="0.25">
      <c r="C28" s="108" t="s">
        <v>522</v>
      </c>
    </row>
    <row r="29" spans="2:23" s="72" customFormat="1" x14ac:dyDescent="0.25">
      <c r="C29" t="s">
        <v>1320</v>
      </c>
      <c r="D29"/>
      <c r="E29"/>
      <c r="F29"/>
      <c r="G29"/>
      <c r="H29" s="268" t="s">
        <v>1311</v>
      </c>
      <c r="I29" s="257"/>
      <c r="J29" s="258"/>
      <c r="K29" s="258"/>
      <c r="L29" s="258"/>
      <c r="M29" s="269"/>
      <c r="N29" s="259" t="s">
        <v>1312</v>
      </c>
      <c r="O29" s="257"/>
      <c r="P29" s="258"/>
      <c r="Q29" s="258"/>
      <c r="R29" s="258"/>
      <c r="S29" s="258"/>
      <c r="W29" s="258"/>
    </row>
    <row r="30" spans="2:23" s="72" customFormat="1" ht="15.75" thickBot="1" x14ac:dyDescent="0.3">
      <c r="C30"/>
      <c r="D30"/>
      <c r="E30"/>
      <c r="F30"/>
      <c r="G30"/>
      <c r="H30"/>
      <c r="I30"/>
      <c r="J30"/>
      <c r="O30" s="31" t="s">
        <v>864</v>
      </c>
      <c r="P30" s="31"/>
      <c r="R30" s="183"/>
      <c r="S30" s="259"/>
      <c r="T30" s="267"/>
      <c r="U30" s="267"/>
      <c r="V30" s="267"/>
      <c r="W30" s="267"/>
    </row>
    <row r="31" spans="2:23" ht="15.75" thickBot="1" x14ac:dyDescent="0.3">
      <c r="B31" s="124"/>
      <c r="C31" s="299" t="s">
        <v>521</v>
      </c>
      <c r="D31" s="308"/>
      <c r="E31" s="308"/>
      <c r="F31" s="308"/>
      <c r="G31" s="300"/>
      <c r="I31" s="316" t="s">
        <v>1321</v>
      </c>
      <c r="J31" s="321"/>
      <c r="K31" s="321"/>
      <c r="L31" s="321"/>
      <c r="M31" s="317"/>
      <c r="O31" s="126" t="s">
        <v>104</v>
      </c>
      <c r="P31" s="127"/>
      <c r="Q31" s="125"/>
    </row>
    <row r="32" spans="2:23" x14ac:dyDescent="0.25">
      <c r="B32" s="10" t="s">
        <v>103</v>
      </c>
      <c r="C32" s="318" t="s">
        <v>102</v>
      </c>
      <c r="D32" s="319"/>
      <c r="E32" s="319"/>
      <c r="F32" s="123" t="s">
        <v>49</v>
      </c>
      <c r="G32" s="123" t="s">
        <v>50</v>
      </c>
      <c r="I32" s="320" t="s">
        <v>102</v>
      </c>
      <c r="J32" s="320"/>
      <c r="K32" s="320"/>
      <c r="L32" s="83" t="s">
        <v>49</v>
      </c>
      <c r="M32" s="83" t="s">
        <v>50</v>
      </c>
    </row>
    <row r="33" spans="2:15" x14ac:dyDescent="0.25">
      <c r="B33" s="74" t="s">
        <v>84</v>
      </c>
      <c r="C33" s="27">
        <v>0.14244000000000001</v>
      </c>
      <c r="D33" s="27">
        <v>1.27244</v>
      </c>
      <c r="E33" s="27">
        <v>0.91739000000000004</v>
      </c>
      <c r="F33" s="103">
        <v>0.77742333333333347</v>
      </c>
      <c r="G33" s="103">
        <v>0.57785638426284869</v>
      </c>
      <c r="H33" s="25"/>
      <c r="I33" s="27">
        <v>2.5020000000000001E-2</v>
      </c>
      <c r="J33" s="27">
        <v>0.76681999999999995</v>
      </c>
      <c r="K33" s="27">
        <v>2.1942900000000001</v>
      </c>
      <c r="L33" s="103">
        <v>0.99537666666666669</v>
      </c>
      <c r="M33" s="103">
        <v>1.1025478201118231</v>
      </c>
      <c r="O33" s="27">
        <v>0.77680562541820497</v>
      </c>
    </row>
    <row r="34" spans="2:15" x14ac:dyDescent="0.25">
      <c r="B34" s="74" t="s">
        <v>85</v>
      </c>
      <c r="C34" s="27">
        <v>0.25286999999999998</v>
      </c>
      <c r="D34" s="27">
        <v>1.0492699999999999</v>
      </c>
      <c r="E34" s="27">
        <v>3.3336800000000002</v>
      </c>
      <c r="F34" s="103">
        <v>1.5452733333333333</v>
      </c>
      <c r="G34" s="103">
        <v>1.599175426284851</v>
      </c>
      <c r="H34" s="25"/>
      <c r="I34" s="27">
        <v>3.7379999999999997E-2</v>
      </c>
      <c r="J34" s="27">
        <v>0.98756999999999995</v>
      </c>
      <c r="K34" s="27">
        <v>2.5921400000000001</v>
      </c>
      <c r="L34" s="103">
        <v>1.2056966666666666</v>
      </c>
      <c r="M34" s="103">
        <v>1.2912722781943913</v>
      </c>
      <c r="O34" s="27">
        <v>0.78896944101252475</v>
      </c>
    </row>
    <row r="35" spans="2:15" x14ac:dyDescent="0.25">
      <c r="B35" s="74" t="s">
        <v>86</v>
      </c>
      <c r="C35" s="27">
        <v>1.5682</v>
      </c>
      <c r="D35" s="27">
        <v>1.8539699999999999</v>
      </c>
      <c r="E35" s="27">
        <v>1.81341</v>
      </c>
      <c r="F35" s="103">
        <v>1.7451933333333332</v>
      </c>
      <c r="G35" s="103">
        <v>0.15461648823244342</v>
      </c>
      <c r="H35" s="25"/>
      <c r="I35" s="27">
        <v>1.0153799999999999</v>
      </c>
      <c r="J35" s="27">
        <v>1.1501300000000001</v>
      </c>
      <c r="K35" s="27">
        <v>1.66686</v>
      </c>
      <c r="L35" s="103">
        <v>1.2774566666666667</v>
      </c>
      <c r="M35" s="103">
        <v>0.34389767029355328</v>
      </c>
      <c r="O35" s="27">
        <v>9.8135839799208285E-2</v>
      </c>
    </row>
    <row r="36" spans="2:15" x14ac:dyDescent="0.25">
      <c r="B36" s="74" t="s">
        <v>87</v>
      </c>
      <c r="C36" s="27">
        <v>1.33687</v>
      </c>
      <c r="D36" s="27">
        <v>1.01217</v>
      </c>
      <c r="E36" s="27">
        <v>1.0348599999999999</v>
      </c>
      <c r="F36" s="103">
        <v>1.1279666666666666</v>
      </c>
      <c r="G36" s="103">
        <v>0.18127096025931266</v>
      </c>
      <c r="H36" s="25"/>
      <c r="I36" s="27">
        <v>1.4410799999999999</v>
      </c>
      <c r="J36" s="27">
        <v>0.96699999999999997</v>
      </c>
      <c r="K36" s="27">
        <v>1.4076599999999999</v>
      </c>
      <c r="L36" s="103">
        <v>1.2719133333333332</v>
      </c>
      <c r="M36" s="103">
        <v>0.26459087235453371</v>
      </c>
      <c r="O36" s="27">
        <v>0.4803568583217675</v>
      </c>
    </row>
    <row r="37" spans="2:15" x14ac:dyDescent="0.25">
      <c r="B37" s="74" t="s">
        <v>88</v>
      </c>
      <c r="C37" s="27">
        <v>2.3486600000000002</v>
      </c>
      <c r="D37" s="27">
        <v>2.3782299999999998</v>
      </c>
      <c r="E37" s="27">
        <v>2.92293</v>
      </c>
      <c r="F37" s="103">
        <v>2.5499399999999999</v>
      </c>
      <c r="G37" s="103">
        <v>0.32335700286216174</v>
      </c>
      <c r="H37" s="25"/>
      <c r="I37" s="27">
        <v>1.2202</v>
      </c>
      <c r="J37" s="27">
        <v>0.86577000000000004</v>
      </c>
      <c r="K37" s="27">
        <v>1.3334900000000001</v>
      </c>
      <c r="L37" s="103">
        <v>1.1398200000000001</v>
      </c>
      <c r="M37" s="103">
        <v>0.24400042602421854</v>
      </c>
      <c r="O37" s="27">
        <v>3.8137752019799134E-3</v>
      </c>
    </row>
    <row r="38" spans="2:15" x14ac:dyDescent="0.25">
      <c r="B38" s="74" t="s">
        <v>89</v>
      </c>
      <c r="C38" s="27">
        <v>4.4661</v>
      </c>
      <c r="D38" s="27">
        <v>4.8285400000000003</v>
      </c>
      <c r="E38" s="27">
        <v>6.0148999999999999</v>
      </c>
      <c r="F38" s="103">
        <v>5.1031800000000009</v>
      </c>
      <c r="G38" s="103">
        <v>0.8101022819372824</v>
      </c>
      <c r="H38" s="25"/>
      <c r="I38" s="27">
        <v>2.4785499999999998</v>
      </c>
      <c r="J38" s="27">
        <v>1.5456399995453998</v>
      </c>
      <c r="K38" s="27">
        <v>2.4056799999999998</v>
      </c>
      <c r="L38" s="103">
        <v>2.1432899998484665</v>
      </c>
      <c r="M38" s="103">
        <v>0.51886091717500837</v>
      </c>
      <c r="O38" s="27">
        <v>5.9689610221395359E-3</v>
      </c>
    </row>
    <row r="39" spans="2:15" x14ac:dyDescent="0.25">
      <c r="B39" s="74" t="s">
        <v>90</v>
      </c>
      <c r="C39" s="27">
        <v>6.2698600000000004</v>
      </c>
      <c r="D39" s="27">
        <v>3.2068800000000004</v>
      </c>
      <c r="E39" s="27">
        <v>3.34049</v>
      </c>
      <c r="F39" s="103">
        <v>4.2724100000000007</v>
      </c>
      <c r="G39" s="103">
        <v>1.7311319374617289</v>
      </c>
      <c r="H39" s="25"/>
      <c r="I39" s="27">
        <v>1.4873499999999999</v>
      </c>
      <c r="J39" s="27">
        <v>1.30135</v>
      </c>
      <c r="K39" s="27">
        <v>1.3334900000000001</v>
      </c>
      <c r="L39" s="103">
        <v>1.3740633333333332</v>
      </c>
      <c r="M39" s="103">
        <v>9.9416530483281931E-2</v>
      </c>
      <c r="O39" s="27">
        <v>4.43346678367664E-2</v>
      </c>
    </row>
    <row r="40" spans="2:15" x14ac:dyDescent="0.25">
      <c r="B40" s="74" t="s">
        <v>91</v>
      </c>
      <c r="C40" s="27">
        <v>6.1595500000000003</v>
      </c>
      <c r="D40" s="27">
        <v>6.2634299999999996</v>
      </c>
      <c r="E40" s="27">
        <v>4.0489800000000002</v>
      </c>
      <c r="F40" s="103">
        <v>5.4906533333333334</v>
      </c>
      <c r="G40" s="103">
        <v>1.2496056432464342</v>
      </c>
      <c r="H40" s="25"/>
      <c r="I40" s="27">
        <v>2.70764</v>
      </c>
      <c r="J40" s="27">
        <v>2.87534</v>
      </c>
      <c r="K40" s="27">
        <v>2.49898</v>
      </c>
      <c r="L40" s="103">
        <v>2.693986666666667</v>
      </c>
      <c r="M40" s="103">
        <v>0.1885511138480315</v>
      </c>
      <c r="O40" s="27">
        <v>1.8570205657893021E-2</v>
      </c>
    </row>
    <row r="41" spans="2:15" x14ac:dyDescent="0.25">
      <c r="B41" s="74" t="s">
        <v>92</v>
      </c>
      <c r="C41" s="27">
        <v>1.75773</v>
      </c>
      <c r="D41" s="27">
        <v>1.3000100000000001</v>
      </c>
      <c r="E41" s="27">
        <v>4.2710600000000003</v>
      </c>
      <c r="F41" s="103">
        <v>2.4429333333333334</v>
      </c>
      <c r="G41" s="103">
        <v>1.5996600362681241</v>
      </c>
      <c r="H41" s="25"/>
      <c r="I41" s="27">
        <v>1.47319</v>
      </c>
      <c r="J41" s="27">
        <v>1.0640099999999999</v>
      </c>
      <c r="K41" s="27">
        <v>2.2621699999999998</v>
      </c>
      <c r="L41" s="103">
        <v>1.5997899999999998</v>
      </c>
      <c r="M41" s="103">
        <v>0.60902997988604723</v>
      </c>
      <c r="O41" s="27">
        <v>0.44163687907708155</v>
      </c>
    </row>
    <row r="42" spans="2:15" x14ac:dyDescent="0.25">
      <c r="B42" s="74" t="s">
        <v>93</v>
      </c>
      <c r="C42" s="27">
        <v>5.8264500000000004</v>
      </c>
      <c r="D42" s="27">
        <v>1.81389</v>
      </c>
      <c r="E42" s="27">
        <v>2.3383400000000001</v>
      </c>
      <c r="F42" s="103">
        <v>3.3262266666666669</v>
      </c>
      <c r="G42" s="103">
        <v>2.1810775978936037</v>
      </c>
      <c r="H42" s="25"/>
      <c r="I42" s="27">
        <v>2.4654099999999999</v>
      </c>
      <c r="J42" s="27">
        <v>1.4001600000000001</v>
      </c>
      <c r="K42" s="27">
        <v>0.99885000000000002</v>
      </c>
      <c r="L42" s="103">
        <v>1.6214733333333333</v>
      </c>
      <c r="M42" s="103">
        <v>0.75791440943772337</v>
      </c>
      <c r="O42" s="27">
        <v>0.27012615830826076</v>
      </c>
    </row>
    <row r="43" spans="2:15" x14ac:dyDescent="0.25">
      <c r="B43" s="74" t="s">
        <v>94</v>
      </c>
      <c r="C43" s="27">
        <v>8.3607899999999997</v>
      </c>
      <c r="D43" s="27">
        <v>3.2578999999999998</v>
      </c>
      <c r="E43" s="27">
        <v>4.2090300000000003</v>
      </c>
      <c r="F43" s="103">
        <v>5.2759066666666667</v>
      </c>
      <c r="G43" s="103">
        <v>2.7135845213358181</v>
      </c>
      <c r="H43" s="25"/>
      <c r="I43" s="27">
        <v>2.0859000000000001</v>
      </c>
      <c r="J43" s="27">
        <v>1.51118</v>
      </c>
      <c r="K43" s="27">
        <v>0.79888999999999999</v>
      </c>
      <c r="L43" s="103">
        <v>1.4653233333333333</v>
      </c>
      <c r="M43" s="103">
        <v>0.6447292535889253</v>
      </c>
      <c r="O43" s="27">
        <v>7.7124687864954605E-2</v>
      </c>
    </row>
    <row r="44" spans="2:15" x14ac:dyDescent="0.25">
      <c r="B44" s="74" t="s">
        <v>95</v>
      </c>
      <c r="C44" s="27">
        <v>4.6054599999999999</v>
      </c>
      <c r="D44" s="27">
        <v>2.7619199999999999</v>
      </c>
      <c r="E44" s="27">
        <v>4.6463299999999998</v>
      </c>
      <c r="F44" s="103">
        <v>4.0045700000000002</v>
      </c>
      <c r="G44" s="103">
        <v>1.0763604675479295</v>
      </c>
      <c r="H44" s="25"/>
      <c r="I44" s="27">
        <v>2.0958000000000001</v>
      </c>
      <c r="J44" s="27">
        <v>2.4903400000000002</v>
      </c>
      <c r="K44" s="27">
        <v>2.18208</v>
      </c>
      <c r="L44" s="103">
        <v>2.2560733333333336</v>
      </c>
      <c r="M44" s="103">
        <v>0.20741676145705623</v>
      </c>
      <c r="O44" s="27">
        <v>5.070352005297836E-2</v>
      </c>
    </row>
    <row r="45" spans="2:15" x14ac:dyDescent="0.25">
      <c r="B45" s="74" t="s">
        <v>96</v>
      </c>
      <c r="C45" s="27">
        <v>0.88546999999999998</v>
      </c>
      <c r="D45" s="27">
        <v>0.82809999999999995</v>
      </c>
      <c r="E45" s="27">
        <v>1.79931</v>
      </c>
      <c r="F45" s="103">
        <v>1.17096</v>
      </c>
      <c r="G45" s="103">
        <v>0.54492258266656568</v>
      </c>
      <c r="H45" s="25"/>
      <c r="I45" s="27">
        <v>0.44183</v>
      </c>
      <c r="J45" s="27">
        <v>0.77339999999999998</v>
      </c>
      <c r="K45" s="27">
        <v>1.2122599999999999</v>
      </c>
      <c r="L45" s="103">
        <v>0.80916333333333323</v>
      </c>
      <c r="M45" s="103">
        <v>0.38645809376093204</v>
      </c>
      <c r="O45" s="27">
        <v>0.40133730023387965</v>
      </c>
    </row>
    <row r="46" spans="2:15" x14ac:dyDescent="0.25">
      <c r="B46" s="74" t="s">
        <v>97</v>
      </c>
      <c r="C46" s="27">
        <v>4.5248499999999998</v>
      </c>
      <c r="D46" s="27">
        <v>2.5073699999999999</v>
      </c>
      <c r="E46" s="27">
        <v>4.0140099999999999</v>
      </c>
      <c r="F46" s="103">
        <v>3.6820766666666667</v>
      </c>
      <c r="G46" s="103">
        <v>1.0488999909111134</v>
      </c>
      <c r="H46" s="25"/>
      <c r="I46" s="27">
        <v>1.5153300000000001</v>
      </c>
      <c r="J46" s="27">
        <v>0.99887000000000004</v>
      </c>
      <c r="K46" s="27">
        <v>1.0159</v>
      </c>
      <c r="L46" s="103">
        <v>1.1767000000000001</v>
      </c>
      <c r="M46" s="103">
        <v>0.29338577487669631</v>
      </c>
      <c r="O46" s="27">
        <v>1.6343577771182356E-2</v>
      </c>
    </row>
    <row r="47" spans="2:15" x14ac:dyDescent="0.25">
      <c r="B47" s="74" t="s">
        <v>98</v>
      </c>
      <c r="C47" s="27">
        <v>3.0763600000000002</v>
      </c>
      <c r="D47" s="27">
        <v>2.0068000000000001</v>
      </c>
      <c r="E47" s="27">
        <v>2.5103800000000001</v>
      </c>
      <c r="F47" s="103">
        <v>2.5311800000000004</v>
      </c>
      <c r="G47" s="103">
        <v>0.53508329108653641</v>
      </c>
      <c r="H47" s="25"/>
      <c r="I47" s="27">
        <v>1.39551</v>
      </c>
      <c r="J47" s="27">
        <v>1.0059</v>
      </c>
      <c r="K47" s="27">
        <v>1.0346200000000001</v>
      </c>
      <c r="L47" s="103">
        <v>1.1453433333333336</v>
      </c>
      <c r="M47" s="103">
        <v>0.21712607036773099</v>
      </c>
      <c r="O47" s="27">
        <v>1.4182651825408269E-2</v>
      </c>
    </row>
    <row r="48" spans="2:15" x14ac:dyDescent="0.25">
      <c r="B48" s="74" t="s">
        <v>99</v>
      </c>
      <c r="C48" s="27">
        <v>3.4283999999999999</v>
      </c>
      <c r="D48" s="27">
        <v>2.6724000000000001</v>
      </c>
      <c r="E48" s="27">
        <v>3.0151599999999998</v>
      </c>
      <c r="F48" s="103">
        <v>3.038653333333333</v>
      </c>
      <c r="G48" s="103">
        <v>0.37854716024999374</v>
      </c>
      <c r="H48" s="25"/>
      <c r="I48" s="27">
        <v>1.5264899999999999</v>
      </c>
      <c r="J48" s="27">
        <v>1.3334900000000001</v>
      </c>
      <c r="K48" s="27">
        <v>1.48987</v>
      </c>
      <c r="L48" s="103">
        <v>1.4499500000000001</v>
      </c>
      <c r="M48" s="103">
        <v>0.10250587690469257</v>
      </c>
      <c r="O48" s="27">
        <v>2.1729247348171573E-3</v>
      </c>
    </row>
    <row r="49" spans="2:22" x14ac:dyDescent="0.25">
      <c r="B49" s="74" t="s">
        <v>100</v>
      </c>
      <c r="C49" s="27">
        <v>2.13043</v>
      </c>
      <c r="D49" s="27">
        <v>0.92879999999999996</v>
      </c>
      <c r="E49" s="27">
        <v>1.21163</v>
      </c>
      <c r="F49" s="103">
        <v>1.4236199999999999</v>
      </c>
      <c r="G49" s="103">
        <v>0.62823839766445366</v>
      </c>
      <c r="H49" s="25"/>
      <c r="I49" s="27">
        <v>1.2872699999999999</v>
      </c>
      <c r="J49" s="27">
        <v>1.0609999999999999</v>
      </c>
      <c r="K49" s="27">
        <v>1.08416</v>
      </c>
      <c r="L49" s="103">
        <v>1.1441433333333333</v>
      </c>
      <c r="M49" s="103">
        <v>0.12449107772580863</v>
      </c>
      <c r="O49" s="27">
        <v>0.49182574537539447</v>
      </c>
    </row>
    <row r="50" spans="2:22" x14ac:dyDescent="0.25">
      <c r="B50" s="74" t="s">
        <v>101</v>
      </c>
      <c r="C50" s="27">
        <v>2.2391700000000001</v>
      </c>
      <c r="D50" s="27">
        <v>3.7116600000000002</v>
      </c>
      <c r="E50" s="27">
        <v>1.83151</v>
      </c>
      <c r="F50" s="103">
        <v>2.594113333333333</v>
      </c>
      <c r="G50" s="103">
        <v>0.98905489384226508</v>
      </c>
      <c r="H50" s="25"/>
      <c r="I50" s="27">
        <v>0.93761000000000005</v>
      </c>
      <c r="J50" s="27">
        <v>1.2964500000000001</v>
      </c>
      <c r="K50" s="27">
        <v>1.10358</v>
      </c>
      <c r="L50" s="103">
        <v>1.1125466666666668</v>
      </c>
      <c r="M50" s="103">
        <v>0.1795879651684186</v>
      </c>
      <c r="O50" s="27">
        <v>6.3117404113366499E-2</v>
      </c>
    </row>
    <row r="53" spans="2:22" s="108" customFormat="1" x14ac:dyDescent="0.25">
      <c r="C53" s="108" t="s">
        <v>523</v>
      </c>
    </row>
    <row r="54" spans="2:22" x14ac:dyDescent="0.25">
      <c r="C54" t="s">
        <v>525</v>
      </c>
    </row>
    <row r="55" spans="2:22" ht="15.75" thickBot="1" x14ac:dyDescent="0.3"/>
    <row r="56" spans="2:22" x14ac:dyDescent="0.25">
      <c r="D56" s="316" t="s">
        <v>67</v>
      </c>
      <c r="E56" s="317"/>
      <c r="F56" s="316" t="s">
        <v>68</v>
      </c>
      <c r="G56" s="317"/>
      <c r="I56" s="268" t="s">
        <v>1311</v>
      </c>
      <c r="J56" s="257"/>
      <c r="K56" s="258"/>
      <c r="L56" s="258"/>
      <c r="M56" s="258"/>
      <c r="N56" s="258"/>
      <c r="P56" s="29" t="s">
        <v>499</v>
      </c>
      <c r="Q56" s="30"/>
      <c r="R56" s="30"/>
      <c r="S56" s="30"/>
      <c r="T56" s="30"/>
      <c r="U56" s="30"/>
      <c r="V56" s="31"/>
    </row>
    <row r="57" spans="2:22" x14ac:dyDescent="0.25">
      <c r="D57" s="24" t="s">
        <v>308</v>
      </c>
      <c r="E57" s="24" t="s">
        <v>309</v>
      </c>
      <c r="F57" s="24" t="s">
        <v>308</v>
      </c>
      <c r="G57" s="24" t="s">
        <v>309</v>
      </c>
      <c r="I57" s="259" t="s">
        <v>1312</v>
      </c>
      <c r="J57" s="257"/>
      <c r="K57" s="258"/>
      <c r="L57" s="258"/>
      <c r="M57" s="258"/>
      <c r="N57" s="258"/>
      <c r="P57" s="2"/>
      <c r="Q57" s="1"/>
      <c r="R57" s="1"/>
      <c r="S57" s="1"/>
      <c r="T57" s="1"/>
      <c r="U57" s="1"/>
    </row>
    <row r="58" spans="2:22" x14ac:dyDescent="0.25">
      <c r="D58" s="144">
        <v>0.64342200000000005</v>
      </c>
      <c r="E58" s="144">
        <v>1.655E-3</v>
      </c>
      <c r="F58" s="144">
        <v>2.8319670000000001</v>
      </c>
      <c r="G58" s="144">
        <v>1.4180520000000001</v>
      </c>
      <c r="P58" s="2"/>
      <c r="Q58" s="1"/>
      <c r="R58" s="1"/>
      <c r="S58" s="1"/>
      <c r="T58" s="1"/>
      <c r="U58" s="1"/>
    </row>
    <row r="59" spans="2:22" x14ac:dyDescent="0.25">
      <c r="D59" s="144">
        <v>0.99865999999999999</v>
      </c>
      <c r="E59" s="144">
        <v>1.7683000000000001E-2</v>
      </c>
      <c r="F59" s="144">
        <v>4.2327180000000002</v>
      </c>
      <c r="G59" s="144">
        <v>1.0711930000000001</v>
      </c>
      <c r="P59" s="29" t="s">
        <v>223</v>
      </c>
      <c r="Q59" s="28" t="s">
        <v>224</v>
      </c>
      <c r="R59" s="28" t="s">
        <v>195</v>
      </c>
      <c r="S59" s="28" t="s">
        <v>225</v>
      </c>
      <c r="T59" s="28" t="s">
        <v>65</v>
      </c>
      <c r="U59" s="30"/>
      <c r="V59" s="31"/>
    </row>
    <row r="60" spans="2:22" x14ac:dyDescent="0.25">
      <c r="D60" s="144">
        <v>1.3686590000000001</v>
      </c>
      <c r="E60" s="144">
        <v>0.72023199999999998</v>
      </c>
      <c r="F60" s="144">
        <v>2.0444239999999998</v>
      </c>
      <c r="G60" s="144">
        <v>1.1225700000000001</v>
      </c>
      <c r="P60" s="105" t="s">
        <v>508</v>
      </c>
      <c r="Q60" s="3">
        <v>5.7884856292020697</v>
      </c>
      <c r="R60" s="3">
        <v>5.0111367666275997E-2</v>
      </c>
      <c r="S60" s="3" t="s">
        <v>23</v>
      </c>
      <c r="T60" s="3" t="s">
        <v>22</v>
      </c>
      <c r="U60" s="1"/>
    </row>
    <row r="61" spans="2:22" x14ac:dyDescent="0.25">
      <c r="D61" s="144">
        <v>1.4842690000000001</v>
      </c>
      <c r="E61" s="144">
        <v>0.75765199999999999</v>
      </c>
      <c r="F61" s="144">
        <v>2.6340140000000001</v>
      </c>
      <c r="G61" s="144">
        <v>0.76830399999999999</v>
      </c>
      <c r="P61" s="105" t="s">
        <v>507</v>
      </c>
      <c r="Q61" s="3">
        <v>24.023739544721401</v>
      </c>
      <c r="R61" s="3">
        <v>3.5023298189600002E-4</v>
      </c>
      <c r="S61" s="3" t="s">
        <v>13</v>
      </c>
      <c r="T61" s="3" t="s">
        <v>8</v>
      </c>
      <c r="U61" s="1"/>
    </row>
    <row r="62" spans="2:22" x14ac:dyDescent="0.25">
      <c r="D62" s="144">
        <v>0.74210699999999996</v>
      </c>
      <c r="E62" s="144">
        <v>1.2227140000000001</v>
      </c>
      <c r="F62" s="144">
        <v>1.3650789999999999</v>
      </c>
      <c r="G62" s="144">
        <v>1.662487</v>
      </c>
      <c r="P62" s="105" t="s">
        <v>506</v>
      </c>
      <c r="Q62" s="3">
        <v>35.662216593868699</v>
      </c>
      <c r="R62" s="3">
        <v>3.7122917102000002E-5</v>
      </c>
      <c r="S62" s="3" t="s">
        <v>17</v>
      </c>
      <c r="T62" s="3" t="s">
        <v>8</v>
      </c>
      <c r="U62" s="1"/>
    </row>
    <row r="63" spans="2:22" x14ac:dyDescent="0.25">
      <c r="D63" s="144">
        <v>0.76288500000000004</v>
      </c>
      <c r="E63" s="144">
        <v>0.208791</v>
      </c>
      <c r="F63" s="144">
        <v>3.2091560000000001</v>
      </c>
      <c r="G63" s="144">
        <v>1.218526</v>
      </c>
      <c r="P63" s="2"/>
      <c r="Q63" s="3"/>
      <c r="R63" s="3"/>
      <c r="S63" s="3"/>
      <c r="T63" s="3"/>
      <c r="U63" s="1"/>
    </row>
    <row r="64" spans="2:22" x14ac:dyDescent="0.25">
      <c r="D64" s="144"/>
      <c r="E64" s="144">
        <v>0.64106700000000005</v>
      </c>
      <c r="F64" s="144">
        <v>2.1984089999999998</v>
      </c>
      <c r="G64" s="144"/>
      <c r="P64" s="29" t="s">
        <v>193</v>
      </c>
      <c r="Q64" s="28" t="s">
        <v>226</v>
      </c>
      <c r="R64" s="28" t="s">
        <v>33</v>
      </c>
      <c r="S64" s="28" t="s">
        <v>41</v>
      </c>
      <c r="T64" s="28" t="s">
        <v>194</v>
      </c>
      <c r="U64" s="30" t="s">
        <v>195</v>
      </c>
      <c r="V64" s="31"/>
    </row>
    <row r="65" spans="3:22" x14ac:dyDescent="0.25">
      <c r="D65" s="128"/>
      <c r="E65" s="128"/>
      <c r="F65" s="128"/>
      <c r="G65" s="128"/>
      <c r="P65" s="105" t="s">
        <v>508</v>
      </c>
      <c r="Q65" s="3">
        <v>1.4422465160651901</v>
      </c>
      <c r="R65" s="3">
        <v>1</v>
      </c>
      <c r="S65" s="3">
        <v>1.4422465160651901</v>
      </c>
      <c r="T65" s="2" t="s">
        <v>526</v>
      </c>
      <c r="U65" s="1" t="s">
        <v>527</v>
      </c>
    </row>
    <row r="66" spans="3:22" x14ac:dyDescent="0.25">
      <c r="C66" t="s">
        <v>776</v>
      </c>
      <c r="D66" s="22">
        <f>AVERAGE(D58:D64)</f>
        <v>1.0000003333333334</v>
      </c>
      <c r="E66" s="22">
        <f>AVERAGE(E58:E64)</f>
        <v>0.50997057142857138</v>
      </c>
      <c r="F66" s="22">
        <f>AVERAGE(F58:F64)</f>
        <v>2.6451095714285708</v>
      </c>
      <c r="G66" s="22">
        <f>AVERAGE(G58:G64)</f>
        <v>1.2101886666666668</v>
      </c>
      <c r="P66" s="105" t="s">
        <v>507</v>
      </c>
      <c r="Q66" s="3">
        <v>5.9857028039314804</v>
      </c>
      <c r="R66" s="3">
        <v>1</v>
      </c>
      <c r="S66" s="3">
        <v>5.9857028039314804</v>
      </c>
      <c r="T66" s="2" t="s">
        <v>528</v>
      </c>
      <c r="U66" s="1" t="s">
        <v>529</v>
      </c>
    </row>
    <row r="67" spans="3:22" x14ac:dyDescent="0.25">
      <c r="C67" t="s">
        <v>50</v>
      </c>
      <c r="D67" s="130">
        <f>STDEV(D58:D64)</f>
        <v>0.35222376722740684</v>
      </c>
      <c r="E67" s="130">
        <f t="shared" ref="E67:G67" si="2">STDEV(E58:E64)</f>
        <v>0.45132884063723711</v>
      </c>
      <c r="F67" s="130">
        <f t="shared" si="2"/>
        <v>0.91946819107584576</v>
      </c>
      <c r="G67" s="130">
        <f t="shared" si="2"/>
        <v>0.3066298561925539</v>
      </c>
      <c r="P67" s="105" t="s">
        <v>506</v>
      </c>
      <c r="Q67" s="3">
        <v>8.8855204853914902</v>
      </c>
      <c r="R67" s="3">
        <v>1</v>
      </c>
      <c r="S67" s="3">
        <v>8.8855204853914902</v>
      </c>
      <c r="T67" s="2" t="s">
        <v>530</v>
      </c>
      <c r="U67" s="1" t="s">
        <v>531</v>
      </c>
    </row>
    <row r="68" spans="3:22" x14ac:dyDescent="0.25">
      <c r="P68" s="2" t="s">
        <v>66</v>
      </c>
      <c r="Q68" s="3">
        <v>7.3851341152901</v>
      </c>
      <c r="R68" s="3">
        <v>22</v>
      </c>
      <c r="S68" s="3">
        <v>0.33568791433136802</v>
      </c>
      <c r="T68" s="3"/>
      <c r="U68" s="1"/>
    </row>
    <row r="70" spans="3:22" x14ac:dyDescent="0.25">
      <c r="P70" s="29" t="s">
        <v>201</v>
      </c>
      <c r="Q70" s="30" t="s">
        <v>236</v>
      </c>
      <c r="R70" s="30" t="s">
        <v>203</v>
      </c>
      <c r="S70" s="30" t="s">
        <v>204</v>
      </c>
      <c r="T70" s="30" t="s">
        <v>4</v>
      </c>
      <c r="U70" s="30" t="s">
        <v>205</v>
      </c>
      <c r="V70" s="31"/>
    </row>
    <row r="71" spans="3:22" x14ac:dyDescent="0.25">
      <c r="P71" s="2"/>
      <c r="Q71" s="1"/>
      <c r="R71" s="1"/>
      <c r="S71" s="1"/>
      <c r="T71" s="1"/>
      <c r="U71" s="1"/>
    </row>
    <row r="72" spans="3:22" x14ac:dyDescent="0.25">
      <c r="P72" s="2" t="s">
        <v>509</v>
      </c>
      <c r="Q72" s="3">
        <v>-1.6451092380952399</v>
      </c>
      <c r="R72" s="3" t="s">
        <v>532</v>
      </c>
      <c r="S72" s="3" t="s">
        <v>8</v>
      </c>
      <c r="T72" s="3" t="s">
        <v>13</v>
      </c>
      <c r="U72" s="3">
        <v>2.2459702095100001E-4</v>
      </c>
    </row>
    <row r="73" spans="3:22" x14ac:dyDescent="0.25">
      <c r="P73" s="2" t="s">
        <v>511</v>
      </c>
      <c r="Q73" s="3">
        <v>0.490029761904761</v>
      </c>
      <c r="R73" s="3" t="s">
        <v>533</v>
      </c>
      <c r="S73" s="3" t="s">
        <v>22</v>
      </c>
      <c r="T73" s="3" t="s">
        <v>23</v>
      </c>
      <c r="U73" s="3">
        <v>0.442955405316243</v>
      </c>
    </row>
    <row r="74" spans="3:22" x14ac:dyDescent="0.25">
      <c r="P74" s="2" t="s">
        <v>513</v>
      </c>
      <c r="Q74" s="3">
        <v>-0.210188333333334</v>
      </c>
      <c r="R74" s="3" t="s">
        <v>534</v>
      </c>
      <c r="S74" s="3" t="s">
        <v>22</v>
      </c>
      <c r="T74" s="3" t="s">
        <v>23</v>
      </c>
      <c r="U74" s="3">
        <v>0.92182131864990102</v>
      </c>
    </row>
    <row r="75" spans="3:22" x14ac:dyDescent="0.25">
      <c r="P75" s="2" t="s">
        <v>515</v>
      </c>
      <c r="Q75" s="3">
        <v>2.1351390000000001</v>
      </c>
      <c r="R75" s="3" t="s">
        <v>535</v>
      </c>
      <c r="S75" s="3" t="s">
        <v>8</v>
      </c>
      <c r="T75" s="3" t="s">
        <v>17</v>
      </c>
      <c r="U75" s="3">
        <v>3.603123599E-6</v>
      </c>
    </row>
    <row r="76" spans="3:22" x14ac:dyDescent="0.25">
      <c r="P76" s="2" t="s">
        <v>517</v>
      </c>
      <c r="Q76" s="3">
        <v>1.4349209047619</v>
      </c>
      <c r="R76" s="3" t="s">
        <v>536</v>
      </c>
      <c r="S76" s="3" t="s">
        <v>8</v>
      </c>
      <c r="T76" s="3" t="s">
        <v>9</v>
      </c>
      <c r="U76" s="3">
        <v>1.0689904600230001E-3</v>
      </c>
    </row>
    <row r="77" spans="3:22" x14ac:dyDescent="0.25">
      <c r="P77" s="2" t="s">
        <v>519</v>
      </c>
      <c r="Q77" s="3">
        <v>-0.70021809523809497</v>
      </c>
      <c r="R77" s="3" t="s">
        <v>537</v>
      </c>
      <c r="S77" s="3" t="s">
        <v>22</v>
      </c>
      <c r="T77" s="3" t="s">
        <v>23</v>
      </c>
      <c r="U77" s="3">
        <v>0.16226382931450301</v>
      </c>
    </row>
    <row r="79" spans="3:22" s="108" customFormat="1" x14ac:dyDescent="0.25">
      <c r="C79" s="108" t="s">
        <v>775</v>
      </c>
    </row>
    <row r="80" spans="3:22" x14ac:dyDescent="0.25">
      <c r="C80" t="s">
        <v>525</v>
      </c>
    </row>
    <row r="81" spans="3:22" ht="15.75" thickBot="1" x14ac:dyDescent="0.3"/>
    <row r="82" spans="3:22" x14ac:dyDescent="0.25">
      <c r="D82" s="316" t="s">
        <v>67</v>
      </c>
      <c r="E82" s="317"/>
      <c r="F82" s="316" t="s">
        <v>68</v>
      </c>
      <c r="G82" s="317"/>
      <c r="I82" s="268" t="s">
        <v>1311</v>
      </c>
      <c r="J82" s="257"/>
      <c r="K82" s="258"/>
      <c r="L82" s="258"/>
      <c r="M82" s="258"/>
      <c r="N82" s="258"/>
      <c r="P82" s="29" t="s">
        <v>499</v>
      </c>
      <c r="Q82" s="30"/>
      <c r="R82" s="30"/>
      <c r="S82" s="30"/>
      <c r="T82" s="30"/>
      <c r="U82" s="30"/>
      <c r="V82" s="31"/>
    </row>
    <row r="83" spans="3:22" x14ac:dyDescent="0.25">
      <c r="D83" s="24" t="s">
        <v>308</v>
      </c>
      <c r="E83" s="24" t="s">
        <v>309</v>
      </c>
      <c r="F83" s="24" t="s">
        <v>308</v>
      </c>
      <c r="G83" s="24" t="s">
        <v>309</v>
      </c>
      <c r="I83" s="259" t="s">
        <v>1312</v>
      </c>
      <c r="J83" s="257"/>
      <c r="K83" s="258"/>
      <c r="L83" s="258"/>
      <c r="M83" s="258"/>
      <c r="N83" s="258"/>
      <c r="P83" s="2"/>
      <c r="Q83" s="1"/>
      <c r="R83" s="1"/>
      <c r="S83" s="1"/>
      <c r="T83" s="1"/>
      <c r="U83" s="1"/>
    </row>
    <row r="84" spans="3:22" x14ac:dyDescent="0.25">
      <c r="D84" s="116">
        <v>0.60543084000000003</v>
      </c>
      <c r="E84" s="116">
        <v>0.77197300000000002</v>
      </c>
      <c r="F84" s="116">
        <v>1.6364209999999999</v>
      </c>
      <c r="G84" s="116">
        <v>1.2549760000000001</v>
      </c>
      <c r="P84" s="2"/>
      <c r="Q84" s="1"/>
      <c r="R84" s="1"/>
      <c r="S84" s="1"/>
      <c r="T84" s="1"/>
      <c r="U84" s="1"/>
    </row>
    <row r="85" spans="3:22" x14ac:dyDescent="0.25">
      <c r="D85" s="116">
        <v>0.98131716999999996</v>
      </c>
      <c r="E85" s="116">
        <v>1.4113100000000001</v>
      </c>
      <c r="F85" s="116">
        <v>2.0138259999999999</v>
      </c>
      <c r="G85" s="116">
        <v>1.3146370000000001</v>
      </c>
      <c r="P85" s="29" t="s">
        <v>223</v>
      </c>
      <c r="Q85" s="30" t="s">
        <v>224</v>
      </c>
      <c r="R85" s="30" t="s">
        <v>195</v>
      </c>
      <c r="S85" s="30" t="s">
        <v>225</v>
      </c>
      <c r="T85" s="30" t="s">
        <v>65</v>
      </c>
      <c r="U85" s="30"/>
      <c r="V85" s="31"/>
    </row>
    <row r="86" spans="3:22" x14ac:dyDescent="0.25">
      <c r="D86" s="116">
        <v>1.06063145</v>
      </c>
      <c r="E86" s="116">
        <v>0.62908200000000003</v>
      </c>
      <c r="F86" s="116">
        <v>2.530592</v>
      </c>
      <c r="G86" s="116">
        <v>1.2500629999999999</v>
      </c>
      <c r="P86" s="105" t="s">
        <v>508</v>
      </c>
      <c r="Q86" s="3">
        <v>15.619564376026499</v>
      </c>
      <c r="R86" s="3">
        <v>4.437657953E-4</v>
      </c>
      <c r="S86" s="3" t="s">
        <v>13</v>
      </c>
      <c r="T86" s="3" t="s">
        <v>8</v>
      </c>
      <c r="U86" s="1"/>
    </row>
    <row r="87" spans="3:22" x14ac:dyDescent="0.25">
      <c r="D87" s="116">
        <v>1.11860772</v>
      </c>
      <c r="E87" s="116">
        <v>0.91599200000000003</v>
      </c>
      <c r="F87" s="116">
        <v>2.100257</v>
      </c>
      <c r="G87" s="116">
        <v>0.93047599999999997</v>
      </c>
      <c r="P87" s="105" t="s">
        <v>507</v>
      </c>
      <c r="Q87" s="3">
        <v>20.9390088208403</v>
      </c>
      <c r="R87" s="3">
        <v>9.0542331243000004E-5</v>
      </c>
      <c r="S87" s="3" t="s">
        <v>17</v>
      </c>
      <c r="T87" s="3" t="s">
        <v>8</v>
      </c>
      <c r="U87" s="1"/>
    </row>
    <row r="88" spans="3:22" x14ac:dyDescent="0.25">
      <c r="D88" s="116">
        <v>0.98194532999999995</v>
      </c>
      <c r="E88" s="116">
        <v>1.0625910000000001</v>
      </c>
      <c r="F88" s="116">
        <v>2.8481169999999998</v>
      </c>
      <c r="G88" s="116">
        <v>1.179521</v>
      </c>
      <c r="P88" s="105" t="s">
        <v>506</v>
      </c>
      <c r="Q88" s="3">
        <v>38.505794502636597</v>
      </c>
      <c r="R88" s="3">
        <v>1.6206172170000001E-6</v>
      </c>
      <c r="S88" s="3" t="s">
        <v>17</v>
      </c>
      <c r="T88" s="3" t="s">
        <v>8</v>
      </c>
      <c r="U88" s="1"/>
    </row>
    <row r="89" spans="3:22" x14ac:dyDescent="0.25">
      <c r="D89" s="116">
        <v>1.2520672900000001</v>
      </c>
      <c r="E89" s="116">
        <v>0.78294299999999994</v>
      </c>
      <c r="F89" s="116">
        <v>1.8300069999999999</v>
      </c>
      <c r="G89" s="116">
        <v>1.2001919999999999</v>
      </c>
      <c r="P89" s="2"/>
      <c r="Q89" s="3"/>
      <c r="R89" s="3"/>
      <c r="S89" s="3"/>
      <c r="T89" s="1"/>
      <c r="U89" s="1"/>
    </row>
    <row r="90" spans="3:22" x14ac:dyDescent="0.25">
      <c r="D90" s="116"/>
      <c r="E90" s="116">
        <v>0.921489</v>
      </c>
      <c r="F90" s="116">
        <v>2.2581769999999999</v>
      </c>
      <c r="G90" s="116"/>
      <c r="P90" s="29" t="s">
        <v>193</v>
      </c>
      <c r="Q90" s="28" t="s">
        <v>226</v>
      </c>
      <c r="R90" s="28" t="s">
        <v>33</v>
      </c>
      <c r="S90" s="28" t="s">
        <v>41</v>
      </c>
      <c r="T90" s="30" t="s">
        <v>194</v>
      </c>
      <c r="U90" s="30" t="s">
        <v>195</v>
      </c>
      <c r="V90" s="31"/>
    </row>
    <row r="91" spans="3:22" x14ac:dyDescent="0.25">
      <c r="D91" s="129"/>
      <c r="E91" s="129"/>
      <c r="F91" s="129"/>
      <c r="G91" s="129"/>
      <c r="P91" s="105" t="s">
        <v>508</v>
      </c>
      <c r="Q91" s="3">
        <v>1.3480525406004999</v>
      </c>
      <c r="R91" s="3">
        <v>1</v>
      </c>
      <c r="S91" s="3">
        <v>1.3480525406004999</v>
      </c>
      <c r="T91" s="1" t="s">
        <v>538</v>
      </c>
      <c r="U91" s="1" t="s">
        <v>539</v>
      </c>
    </row>
    <row r="92" spans="3:22" x14ac:dyDescent="0.25">
      <c r="C92" t="s">
        <v>776</v>
      </c>
      <c r="D92" s="175">
        <f>AVERAGE(D84:D90)</f>
        <v>0.99999996666666668</v>
      </c>
      <c r="E92" s="175">
        <f>AVERAGE(E84:E90)</f>
        <v>0.92791142857142861</v>
      </c>
      <c r="F92" s="175">
        <f>AVERAGE(F84:F90)</f>
        <v>2.1739138571428573</v>
      </c>
      <c r="G92" s="175">
        <f>AVERAGE(G84:G90)</f>
        <v>1.1883108333333334</v>
      </c>
      <c r="P92" s="105" t="s">
        <v>507</v>
      </c>
      <c r="Q92" s="3">
        <v>1.8071492494319401</v>
      </c>
      <c r="R92" s="3">
        <v>1</v>
      </c>
      <c r="S92" s="3">
        <v>1.8071492494319401</v>
      </c>
      <c r="T92" s="1" t="s">
        <v>540</v>
      </c>
      <c r="U92" s="1" t="s">
        <v>541</v>
      </c>
    </row>
    <row r="93" spans="3:22" x14ac:dyDescent="0.25">
      <c r="C93" t="s">
        <v>50</v>
      </c>
      <c r="D93" s="129">
        <f>STDEV(D84:D90)</f>
        <v>0.21800996487746233</v>
      </c>
      <c r="E93" s="129">
        <f t="shared" ref="E93:G93" si="3">STDEV(E84:E90)</f>
        <v>0.25384632895832704</v>
      </c>
      <c r="F93" s="129">
        <f t="shared" si="3"/>
        <v>0.41374174818616305</v>
      </c>
      <c r="G93" s="129">
        <f t="shared" si="3"/>
        <v>0.13484294530366209</v>
      </c>
      <c r="P93" s="105" t="s">
        <v>506</v>
      </c>
      <c r="Q93" s="3">
        <v>3.3232574774486201</v>
      </c>
      <c r="R93" s="3">
        <v>1</v>
      </c>
      <c r="S93" s="3">
        <v>3.3232574774486201</v>
      </c>
      <c r="T93" s="1" t="s">
        <v>542</v>
      </c>
      <c r="U93" s="1" t="s">
        <v>543</v>
      </c>
    </row>
    <row r="94" spans="3:22" x14ac:dyDescent="0.25">
      <c r="P94" s="2" t="s">
        <v>66</v>
      </c>
      <c r="Q94" s="3">
        <v>1.7422759809267701</v>
      </c>
      <c r="R94" s="3">
        <v>22</v>
      </c>
      <c r="S94" s="3">
        <v>7.9194362769398494E-2</v>
      </c>
      <c r="T94" s="1"/>
      <c r="U94" s="1"/>
    </row>
    <row r="96" spans="3:22" x14ac:dyDescent="0.25">
      <c r="P96" s="29" t="s">
        <v>201</v>
      </c>
      <c r="Q96" s="30" t="s">
        <v>236</v>
      </c>
      <c r="R96" s="30" t="s">
        <v>203</v>
      </c>
      <c r="S96" s="30" t="s">
        <v>204</v>
      </c>
      <c r="T96" s="30" t="s">
        <v>4</v>
      </c>
      <c r="U96" s="30" t="s">
        <v>205</v>
      </c>
      <c r="V96" s="31"/>
    </row>
    <row r="97" spans="3:22" x14ac:dyDescent="0.25">
      <c r="P97" s="2"/>
      <c r="Q97" s="1"/>
      <c r="R97" s="1"/>
      <c r="S97" s="1"/>
      <c r="T97" s="1"/>
      <c r="U97" s="1"/>
    </row>
    <row r="98" spans="3:22" x14ac:dyDescent="0.25">
      <c r="P98" s="2" t="s">
        <v>509</v>
      </c>
      <c r="Q98" s="3">
        <v>-1.1739138904761901</v>
      </c>
      <c r="R98" s="3" t="s">
        <v>544</v>
      </c>
      <c r="S98" s="3" t="s">
        <v>8</v>
      </c>
      <c r="T98" s="3" t="s">
        <v>17</v>
      </c>
      <c r="U98" s="3">
        <v>9.7099616900000008E-7</v>
      </c>
    </row>
    <row r="99" spans="3:22" x14ac:dyDescent="0.25">
      <c r="P99" s="2" t="s">
        <v>511</v>
      </c>
      <c r="Q99" s="3">
        <v>7.2088538095238006E-2</v>
      </c>
      <c r="R99" s="3" t="s">
        <v>545</v>
      </c>
      <c r="S99" s="3" t="s">
        <v>22</v>
      </c>
      <c r="T99" s="3" t="s">
        <v>23</v>
      </c>
      <c r="U99" s="3">
        <v>0.96684841747564099</v>
      </c>
    </row>
    <row r="100" spans="3:22" x14ac:dyDescent="0.25">
      <c r="P100" s="2" t="s">
        <v>513</v>
      </c>
      <c r="Q100" s="3">
        <v>-0.18831086666666699</v>
      </c>
      <c r="R100" s="3" t="s">
        <v>546</v>
      </c>
      <c r="S100" s="3" t="s">
        <v>22</v>
      </c>
      <c r="T100" s="3" t="s">
        <v>23</v>
      </c>
      <c r="U100" s="3">
        <v>0.65802357919876198</v>
      </c>
    </row>
    <row r="101" spans="3:22" x14ac:dyDescent="0.25">
      <c r="P101" s="2" t="s">
        <v>515</v>
      </c>
      <c r="Q101" s="3">
        <v>1.24600242857143</v>
      </c>
      <c r="R101" s="3" t="s">
        <v>547</v>
      </c>
      <c r="S101" s="3" t="s">
        <v>8</v>
      </c>
      <c r="T101" s="3" t="s">
        <v>17</v>
      </c>
      <c r="U101" s="3">
        <v>1.8920141399999999E-7</v>
      </c>
    </row>
    <row r="102" spans="3:22" x14ac:dyDescent="0.25">
      <c r="P102" s="2" t="s">
        <v>517</v>
      </c>
      <c r="Q102" s="3">
        <v>0.98560302380952303</v>
      </c>
      <c r="R102" s="3" t="s">
        <v>548</v>
      </c>
      <c r="S102" s="3" t="s">
        <v>8</v>
      </c>
      <c r="T102" s="3" t="s">
        <v>17</v>
      </c>
      <c r="U102" s="3">
        <v>1.3844630595E-5</v>
      </c>
    </row>
    <row r="103" spans="3:22" x14ac:dyDescent="0.25">
      <c r="P103" s="2" t="s">
        <v>519</v>
      </c>
      <c r="Q103" s="3">
        <v>-0.26039940476190498</v>
      </c>
      <c r="R103" s="3" t="s">
        <v>549</v>
      </c>
      <c r="S103" s="3" t="s">
        <v>22</v>
      </c>
      <c r="T103" s="3" t="s">
        <v>23</v>
      </c>
      <c r="U103" s="3">
        <v>0.36601153656730401</v>
      </c>
    </row>
    <row r="106" spans="3:22" s="108" customFormat="1" x14ac:dyDescent="0.25">
      <c r="C106" s="108" t="s">
        <v>777</v>
      </c>
    </row>
    <row r="107" spans="3:22" x14ac:dyDescent="0.25">
      <c r="C107" t="s">
        <v>1364</v>
      </c>
    </row>
    <row r="109" spans="3:22" x14ac:dyDescent="0.25">
      <c r="D109" s="108" t="s">
        <v>778</v>
      </c>
      <c r="E109" s="108"/>
      <c r="F109" s="108"/>
      <c r="G109" s="108"/>
      <c r="H109" s="108"/>
      <c r="I109" s="108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</row>
    <row r="110" spans="3:22" ht="15.75" thickBot="1" x14ac:dyDescent="0.3"/>
    <row r="111" spans="3:22" x14ac:dyDescent="0.25">
      <c r="D111" s="316" t="s">
        <v>67</v>
      </c>
      <c r="E111" s="317"/>
      <c r="F111" s="316" t="s">
        <v>68</v>
      </c>
      <c r="G111" s="317"/>
      <c r="I111" s="268" t="s">
        <v>1311</v>
      </c>
      <c r="J111" s="257"/>
      <c r="K111" s="258"/>
      <c r="L111" s="258"/>
      <c r="M111" s="258"/>
      <c r="N111" s="258"/>
      <c r="P111" s="29" t="s">
        <v>499</v>
      </c>
      <c r="Q111" s="29" t="s">
        <v>780</v>
      </c>
      <c r="R111" s="29"/>
      <c r="S111" s="29"/>
      <c r="T111" s="29"/>
      <c r="U111" s="29"/>
      <c r="V111" s="31"/>
    </row>
    <row r="112" spans="3:22" x14ac:dyDescent="0.25">
      <c r="D112" s="24" t="s">
        <v>308</v>
      </c>
      <c r="E112" s="24" t="s">
        <v>309</v>
      </c>
      <c r="F112" s="24" t="s">
        <v>308</v>
      </c>
      <c r="G112" s="24" t="s">
        <v>309</v>
      </c>
      <c r="I112" s="259" t="s">
        <v>1312</v>
      </c>
      <c r="J112" s="257"/>
      <c r="K112" s="258"/>
      <c r="L112" s="258"/>
      <c r="M112" s="258"/>
      <c r="N112" s="258"/>
      <c r="P112" s="2" t="s">
        <v>781</v>
      </c>
      <c r="Q112" s="2">
        <v>0.05</v>
      </c>
      <c r="R112" s="2"/>
      <c r="S112" s="2"/>
      <c r="T112" s="2"/>
      <c r="U112" s="2"/>
    </row>
    <row r="113" spans="3:22" x14ac:dyDescent="0.25">
      <c r="D113" s="144">
        <v>0.91519200000000001</v>
      </c>
      <c r="E113" s="144">
        <v>0.98387800000000003</v>
      </c>
      <c r="F113" s="144">
        <v>0.52094200000000002</v>
      </c>
      <c r="G113" s="144">
        <v>0.82999800000000001</v>
      </c>
      <c r="P113" s="2"/>
      <c r="Q113" s="2"/>
      <c r="R113" s="2"/>
      <c r="S113" s="2"/>
      <c r="T113" s="2"/>
      <c r="U113" s="2"/>
    </row>
    <row r="114" spans="3:22" x14ac:dyDescent="0.25">
      <c r="D114" s="144">
        <v>0.978105</v>
      </c>
      <c r="E114" s="144">
        <v>0.93118199999999995</v>
      </c>
      <c r="F114" s="144">
        <v>0.46562300000000001</v>
      </c>
      <c r="G114" s="144">
        <v>1.079979</v>
      </c>
      <c r="P114" s="29" t="s">
        <v>223</v>
      </c>
      <c r="Q114" s="29" t="s">
        <v>224</v>
      </c>
      <c r="R114" s="29" t="s">
        <v>195</v>
      </c>
      <c r="S114" s="29" t="s">
        <v>225</v>
      </c>
      <c r="T114" s="29" t="s">
        <v>65</v>
      </c>
      <c r="U114" s="29"/>
      <c r="V114" s="31"/>
    </row>
    <row r="115" spans="3:22" x14ac:dyDescent="0.25">
      <c r="D115" s="144">
        <v>1.1441220000000001</v>
      </c>
      <c r="E115" s="144">
        <v>0.91249400000000003</v>
      </c>
      <c r="F115" s="144">
        <v>0.53371199999999996</v>
      </c>
      <c r="G115" s="144">
        <v>0.878776</v>
      </c>
      <c r="P115" s="2" t="s">
        <v>782</v>
      </c>
      <c r="Q115" s="2">
        <v>24.575931333439001</v>
      </c>
      <c r="R115" s="2">
        <v>1.7475182767000002E-5</v>
      </c>
      <c r="S115" s="2" t="s">
        <v>17</v>
      </c>
      <c r="T115" s="2" t="s">
        <v>8</v>
      </c>
      <c r="U115" s="2"/>
    </row>
    <row r="116" spans="3:22" x14ac:dyDescent="0.25">
      <c r="D116" s="144">
        <v>1.220953</v>
      </c>
      <c r="E116" s="144">
        <v>1.1059639999999999</v>
      </c>
      <c r="F116" s="144">
        <v>0.51244699999999999</v>
      </c>
      <c r="G116" s="144">
        <v>0.88515999999999995</v>
      </c>
      <c r="P116" s="2" t="s">
        <v>803</v>
      </c>
      <c r="Q116" s="2">
        <v>14.1287497886888</v>
      </c>
      <c r="R116" s="2">
        <v>4.4656558502699999E-4</v>
      </c>
      <c r="S116" s="2" t="s">
        <v>13</v>
      </c>
      <c r="T116" s="2" t="s">
        <v>8</v>
      </c>
      <c r="U116" s="2"/>
    </row>
    <row r="117" spans="3:22" x14ac:dyDescent="0.25">
      <c r="D117" s="144">
        <v>0.97187900000000005</v>
      </c>
      <c r="E117" s="144">
        <v>1.00773</v>
      </c>
      <c r="F117" s="144">
        <v>0.32238699999999998</v>
      </c>
      <c r="G117" s="144">
        <v>0.88894700000000004</v>
      </c>
      <c r="P117" s="2" t="s">
        <v>804</v>
      </c>
      <c r="Q117" s="2">
        <v>38.9002453239749</v>
      </c>
      <c r="R117" s="2">
        <v>6.31239963E-7</v>
      </c>
      <c r="S117" s="2" t="s">
        <v>17</v>
      </c>
      <c r="T117" s="2" t="s">
        <v>8</v>
      </c>
      <c r="U117" s="2"/>
    </row>
    <row r="118" spans="3:22" x14ac:dyDescent="0.25">
      <c r="D118" s="144">
        <v>0.78959500000000005</v>
      </c>
      <c r="E118" s="144">
        <v>0.85853100000000004</v>
      </c>
      <c r="F118" s="144">
        <v>0.52280800000000005</v>
      </c>
      <c r="G118" s="144">
        <v>0.75761699999999998</v>
      </c>
      <c r="P118" s="2"/>
      <c r="Q118" s="2"/>
      <c r="R118" s="2"/>
      <c r="S118" s="2"/>
      <c r="T118" s="2"/>
      <c r="U118" s="2"/>
    </row>
    <row r="119" spans="3:22" x14ac:dyDescent="0.25">
      <c r="D119" s="144">
        <v>0.98015300000000005</v>
      </c>
      <c r="E119" s="144">
        <v>0.81678899999999999</v>
      </c>
      <c r="F119" s="144">
        <v>0.54096299999999997</v>
      </c>
      <c r="G119" s="144"/>
      <c r="P119" s="29" t="s">
        <v>193</v>
      </c>
      <c r="Q119" s="29" t="s">
        <v>226</v>
      </c>
      <c r="R119" s="29" t="s">
        <v>33</v>
      </c>
      <c r="S119" s="29" t="s">
        <v>41</v>
      </c>
      <c r="T119" s="29" t="s">
        <v>194</v>
      </c>
      <c r="U119" s="29" t="s">
        <v>195</v>
      </c>
      <c r="V119" s="31"/>
    </row>
    <row r="120" spans="3:22" x14ac:dyDescent="0.25">
      <c r="D120" s="130"/>
      <c r="E120" s="130"/>
      <c r="F120" s="130"/>
      <c r="G120" s="130"/>
      <c r="P120" s="2" t="s">
        <v>782</v>
      </c>
      <c r="Q120" s="2">
        <v>0.34491904036256099</v>
      </c>
      <c r="R120" s="2">
        <v>1</v>
      </c>
      <c r="S120" s="2">
        <v>0.34491904036256099</v>
      </c>
      <c r="T120" s="2" t="s">
        <v>805</v>
      </c>
      <c r="U120" s="2" t="s">
        <v>806</v>
      </c>
    </row>
    <row r="121" spans="3:22" x14ac:dyDescent="0.25">
      <c r="C121" s="10" t="s">
        <v>776</v>
      </c>
      <c r="D121" s="22">
        <f>AVERAGE(D113:D119)</f>
        <v>0.99999985714285722</v>
      </c>
      <c r="E121" s="22">
        <f t="shared" ref="E121:G121" si="4">AVERAGE(E113:E119)</f>
        <v>0.94522399999999995</v>
      </c>
      <c r="F121" s="22">
        <f t="shared" si="4"/>
        <v>0.48841171428571428</v>
      </c>
      <c r="G121" s="22">
        <f t="shared" si="4"/>
        <v>0.88674616666666661</v>
      </c>
      <c r="P121" s="2" t="s">
        <v>803</v>
      </c>
      <c r="Q121" s="2">
        <v>0.19829461404811499</v>
      </c>
      <c r="R121" s="2">
        <v>1</v>
      </c>
      <c r="S121" s="2">
        <v>0.19829461404811499</v>
      </c>
      <c r="T121" s="2" t="s">
        <v>807</v>
      </c>
      <c r="U121" s="2" t="s">
        <v>808</v>
      </c>
    </row>
    <row r="122" spans="3:22" x14ac:dyDescent="0.25">
      <c r="C122" s="10" t="s">
        <v>50</v>
      </c>
      <c r="D122" s="130">
        <f>STDEV(D113:D119)</f>
        <v>0.14301405819991697</v>
      </c>
      <c r="E122" s="130">
        <f t="shared" ref="E122:G122" si="5">STDEV(E113:E119)</f>
        <v>9.7055083578003937E-2</v>
      </c>
      <c r="F122" s="130">
        <f t="shared" si="5"/>
        <v>7.7153854610369707E-2</v>
      </c>
      <c r="G122" s="130">
        <f t="shared" si="5"/>
        <v>0.10705559969551835</v>
      </c>
      <c r="P122" s="2" t="s">
        <v>804</v>
      </c>
      <c r="Q122" s="2">
        <v>0.54595836491280103</v>
      </c>
      <c r="R122" s="2">
        <v>1</v>
      </c>
      <c r="S122" s="2">
        <v>0.54595836491280103</v>
      </c>
      <c r="T122" s="2" t="s">
        <v>809</v>
      </c>
      <c r="U122" s="2" t="s">
        <v>810</v>
      </c>
    </row>
    <row r="123" spans="3:22" x14ac:dyDescent="0.25">
      <c r="C123" s="10"/>
      <c r="P123" s="2" t="s">
        <v>233</v>
      </c>
      <c r="Q123" s="2">
        <v>0.27225707136511901</v>
      </c>
      <c r="R123" s="2">
        <v>23</v>
      </c>
      <c r="S123" s="2">
        <v>1.1837263972396501E-2</v>
      </c>
      <c r="T123" s="2"/>
      <c r="U123" s="2"/>
    </row>
    <row r="124" spans="3:22" x14ac:dyDescent="0.25">
      <c r="C124" s="10"/>
      <c r="P124" s="2"/>
      <c r="Q124" s="2"/>
      <c r="R124" s="2"/>
      <c r="S124" s="2"/>
      <c r="T124" s="2"/>
      <c r="U124" s="2"/>
    </row>
    <row r="125" spans="3:22" x14ac:dyDescent="0.25">
      <c r="C125" s="10"/>
      <c r="P125" s="29" t="s">
        <v>201</v>
      </c>
      <c r="Q125" s="29" t="s">
        <v>236</v>
      </c>
      <c r="R125" s="29" t="s">
        <v>203</v>
      </c>
      <c r="S125" s="29" t="s">
        <v>204</v>
      </c>
      <c r="T125" s="29" t="s">
        <v>4</v>
      </c>
      <c r="U125" s="29" t="s">
        <v>205</v>
      </c>
      <c r="V125" s="31"/>
    </row>
    <row r="126" spans="3:22" x14ac:dyDescent="0.25">
      <c r="C126" s="10"/>
      <c r="P126" s="2"/>
      <c r="Q126" s="2"/>
      <c r="R126" s="2"/>
      <c r="S126" s="2"/>
      <c r="T126" s="2"/>
      <c r="U126" s="2"/>
    </row>
    <row r="127" spans="3:22" x14ac:dyDescent="0.25">
      <c r="C127" s="10"/>
      <c r="P127" s="2" t="s">
        <v>791</v>
      </c>
      <c r="Q127" s="2">
        <v>0.51158814285714305</v>
      </c>
      <c r="R127" s="2" t="s">
        <v>811</v>
      </c>
      <c r="S127" s="2" t="s">
        <v>8</v>
      </c>
      <c r="T127" s="2" t="s">
        <v>17</v>
      </c>
      <c r="U127" s="2">
        <v>4.6820900999999998E-8</v>
      </c>
    </row>
    <row r="128" spans="3:22" x14ac:dyDescent="0.25">
      <c r="C128" s="10"/>
      <c r="P128" s="2" t="s">
        <v>793</v>
      </c>
      <c r="Q128" s="2">
        <v>5.4775857142857001E-2</v>
      </c>
      <c r="R128" s="2" t="s">
        <v>812</v>
      </c>
      <c r="S128" s="2" t="s">
        <v>22</v>
      </c>
      <c r="T128" s="2" t="s">
        <v>23</v>
      </c>
      <c r="U128" s="2">
        <v>0.78284252665457799</v>
      </c>
    </row>
    <row r="129" spans="3:22" x14ac:dyDescent="0.25">
      <c r="C129" s="10"/>
      <c r="P129" s="2" t="s">
        <v>795</v>
      </c>
      <c r="Q129" s="2">
        <v>0.11325369047618999</v>
      </c>
      <c r="R129" s="2" t="s">
        <v>813</v>
      </c>
      <c r="S129" s="2" t="s">
        <v>22</v>
      </c>
      <c r="T129" s="2" t="s">
        <v>23</v>
      </c>
      <c r="U129" s="2">
        <v>0.26772604368605901</v>
      </c>
    </row>
    <row r="130" spans="3:22" x14ac:dyDescent="0.25">
      <c r="C130" s="10"/>
      <c r="P130" s="2" t="s">
        <v>797</v>
      </c>
      <c r="Q130" s="2">
        <v>-0.456812285714286</v>
      </c>
      <c r="R130" s="2" t="s">
        <v>814</v>
      </c>
      <c r="S130" s="2" t="s">
        <v>8</v>
      </c>
      <c r="T130" s="2" t="s">
        <v>17</v>
      </c>
      <c r="U130" s="2">
        <v>3.3692666500000001E-7</v>
      </c>
    </row>
    <row r="131" spans="3:22" x14ac:dyDescent="0.25">
      <c r="C131" s="10"/>
      <c r="P131" s="2" t="s">
        <v>799</v>
      </c>
      <c r="Q131" s="2">
        <v>-0.398334452380952</v>
      </c>
      <c r="R131" s="2" t="s">
        <v>815</v>
      </c>
      <c r="S131" s="2" t="s">
        <v>8</v>
      </c>
      <c r="T131" s="2" t="s">
        <v>17</v>
      </c>
      <c r="U131" s="2">
        <v>5.8354450120000003E-6</v>
      </c>
    </row>
    <row r="132" spans="3:22" x14ac:dyDescent="0.25">
      <c r="C132" s="10"/>
      <c r="P132" s="2" t="s">
        <v>801</v>
      </c>
      <c r="Q132" s="2">
        <v>5.8477833333333201E-2</v>
      </c>
      <c r="R132" s="2" t="s">
        <v>816</v>
      </c>
      <c r="S132" s="2" t="s">
        <v>22</v>
      </c>
      <c r="T132" s="2" t="s">
        <v>23</v>
      </c>
      <c r="U132" s="2">
        <v>0.76970917473535405</v>
      </c>
    </row>
    <row r="133" spans="3:22" x14ac:dyDescent="0.25">
      <c r="C133" s="10"/>
      <c r="P133" s="2"/>
      <c r="Q133" s="2"/>
      <c r="R133" s="2"/>
      <c r="S133" s="2"/>
      <c r="T133" s="2"/>
      <c r="U133" s="2"/>
    </row>
    <row r="134" spans="3:22" x14ac:dyDescent="0.25">
      <c r="C134" s="10"/>
      <c r="D134" s="108" t="s">
        <v>779</v>
      </c>
      <c r="E134" s="108"/>
      <c r="F134" s="108"/>
      <c r="G134" s="108"/>
      <c r="H134" s="108"/>
      <c r="I134" s="108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</row>
    <row r="135" spans="3:22" ht="15.75" thickBot="1" x14ac:dyDescent="0.3">
      <c r="C135" s="10"/>
    </row>
    <row r="136" spans="3:22" x14ac:dyDescent="0.25">
      <c r="C136" s="10"/>
      <c r="D136" s="316" t="s">
        <v>67</v>
      </c>
      <c r="E136" s="317"/>
      <c r="F136" s="316" t="s">
        <v>68</v>
      </c>
      <c r="G136" s="317"/>
      <c r="I136" s="268" t="s">
        <v>1311</v>
      </c>
      <c r="J136" s="257"/>
      <c r="K136" s="258"/>
      <c r="L136" s="258"/>
      <c r="M136" s="258"/>
      <c r="N136" s="258"/>
      <c r="P136" s="29" t="s">
        <v>499</v>
      </c>
      <c r="Q136" s="29" t="s">
        <v>780</v>
      </c>
      <c r="R136" s="29"/>
      <c r="S136" s="29"/>
      <c r="T136" s="29"/>
      <c r="U136" s="29"/>
      <c r="V136" s="31"/>
    </row>
    <row r="137" spans="3:22" x14ac:dyDescent="0.25">
      <c r="C137" s="10"/>
      <c r="D137" s="24" t="s">
        <v>308</v>
      </c>
      <c r="E137" s="24" t="s">
        <v>309</v>
      </c>
      <c r="F137" s="24" t="s">
        <v>308</v>
      </c>
      <c r="G137" s="24" t="s">
        <v>309</v>
      </c>
      <c r="I137" s="259" t="s">
        <v>1312</v>
      </c>
      <c r="J137" s="257"/>
      <c r="K137" s="258"/>
      <c r="L137" s="258"/>
      <c r="M137" s="258"/>
      <c r="N137" s="258"/>
      <c r="P137" s="2" t="s">
        <v>781</v>
      </c>
      <c r="Q137" s="2">
        <v>0.05</v>
      </c>
      <c r="R137" s="2"/>
      <c r="S137" s="2"/>
      <c r="T137" s="2"/>
      <c r="U137" s="2"/>
    </row>
    <row r="138" spans="3:22" x14ac:dyDescent="0.25">
      <c r="C138" s="10"/>
      <c r="D138" s="144">
        <v>0.81878521400000004</v>
      </c>
      <c r="E138" s="144">
        <v>0.78114899999999998</v>
      </c>
      <c r="F138" s="144">
        <v>0.82442499999999996</v>
      </c>
      <c r="G138" s="144">
        <v>0.94276099999999996</v>
      </c>
      <c r="P138" s="2"/>
      <c r="Q138" s="2"/>
      <c r="R138" s="2"/>
      <c r="S138" s="2"/>
      <c r="T138" s="2"/>
      <c r="U138" s="2"/>
    </row>
    <row r="139" spans="3:22" x14ac:dyDescent="0.25">
      <c r="C139" s="10"/>
      <c r="D139" s="144">
        <v>1.096806513</v>
      </c>
      <c r="E139" s="144">
        <v>1.0154810000000001</v>
      </c>
      <c r="F139" s="144">
        <v>0.67186400000000002</v>
      </c>
      <c r="G139" s="144">
        <v>1.334476</v>
      </c>
      <c r="P139" s="29" t="s">
        <v>223</v>
      </c>
      <c r="Q139" s="29" t="s">
        <v>224</v>
      </c>
      <c r="R139" s="29" t="s">
        <v>195</v>
      </c>
      <c r="S139" s="29" t="s">
        <v>225</v>
      </c>
      <c r="T139" s="29" t="s">
        <v>65</v>
      </c>
      <c r="U139" s="29"/>
      <c r="V139" s="31"/>
    </row>
    <row r="140" spans="3:22" x14ac:dyDescent="0.25">
      <c r="C140" s="10"/>
      <c r="D140" s="144">
        <v>0.93257648599999998</v>
      </c>
      <c r="E140" s="144">
        <v>1.2568589999999999</v>
      </c>
      <c r="F140" s="144">
        <v>0.72817200000000004</v>
      </c>
      <c r="G140" s="144">
        <v>0.67456700000000003</v>
      </c>
      <c r="P140" s="2" t="s">
        <v>782</v>
      </c>
      <c r="Q140" s="2">
        <v>13.876848013946301</v>
      </c>
      <c r="R140" s="2">
        <v>2.8758118617598E-2</v>
      </c>
      <c r="S140" s="2" t="s">
        <v>64</v>
      </c>
      <c r="T140" s="2" t="s">
        <v>8</v>
      </c>
      <c r="U140" s="2"/>
    </row>
    <row r="141" spans="3:22" x14ac:dyDescent="0.25">
      <c r="C141" s="10"/>
      <c r="D141" s="144">
        <v>0.84393386299999995</v>
      </c>
      <c r="E141" s="144">
        <v>0.75453599999999998</v>
      </c>
      <c r="F141" s="144">
        <v>0.74375400000000003</v>
      </c>
      <c r="G141" s="144">
        <v>1.2509920000000001</v>
      </c>
      <c r="P141" s="2" t="s">
        <v>783</v>
      </c>
      <c r="Q141" s="2">
        <v>12.120616253290001</v>
      </c>
      <c r="R141" s="2">
        <v>3.9718255972816002E-2</v>
      </c>
      <c r="S141" s="2" t="s">
        <v>64</v>
      </c>
      <c r="T141" s="2" t="s">
        <v>8</v>
      </c>
      <c r="U141" s="2"/>
    </row>
    <row r="142" spans="3:22" x14ac:dyDescent="0.25">
      <c r="C142" s="10"/>
      <c r="D142" s="144">
        <v>1.333864825</v>
      </c>
      <c r="E142" s="144">
        <v>1.026141</v>
      </c>
      <c r="F142" s="144">
        <v>0.32342199999999999</v>
      </c>
      <c r="G142" s="144">
        <v>0.89533200000000002</v>
      </c>
      <c r="P142" s="2" t="s">
        <v>784</v>
      </c>
      <c r="Q142" s="2">
        <v>14.146978315085599</v>
      </c>
      <c r="R142" s="2">
        <v>2.7394426415937999E-2</v>
      </c>
      <c r="S142" s="2" t="s">
        <v>64</v>
      </c>
      <c r="T142" s="2" t="s">
        <v>8</v>
      </c>
      <c r="U142" s="2"/>
    </row>
    <row r="143" spans="3:22" x14ac:dyDescent="0.25">
      <c r="C143" s="10"/>
      <c r="D143" s="144">
        <v>0.941283231</v>
      </c>
      <c r="E143" s="144">
        <v>1.048441</v>
      </c>
      <c r="F143" s="144">
        <v>0.29402299999999998</v>
      </c>
      <c r="G143" s="144">
        <v>0.81787600000000005</v>
      </c>
      <c r="P143" s="2"/>
      <c r="Q143" s="2"/>
      <c r="R143" s="2"/>
      <c r="S143" s="2"/>
      <c r="T143" s="2"/>
      <c r="U143" s="2"/>
    </row>
    <row r="144" spans="3:22" x14ac:dyDescent="0.25">
      <c r="C144" s="10"/>
      <c r="D144" s="144">
        <v>1.032749972</v>
      </c>
      <c r="E144" s="144">
        <v>1.032036</v>
      </c>
      <c r="F144" s="144">
        <v>0.79215199999999997</v>
      </c>
      <c r="G144" s="144"/>
      <c r="P144" s="29" t="s">
        <v>193</v>
      </c>
      <c r="Q144" s="29" t="s">
        <v>226</v>
      </c>
      <c r="R144" s="29" t="s">
        <v>33</v>
      </c>
      <c r="S144" s="29" t="s">
        <v>41</v>
      </c>
      <c r="T144" s="29" t="s">
        <v>194</v>
      </c>
      <c r="U144" s="29" t="s">
        <v>195</v>
      </c>
      <c r="V144" s="31"/>
    </row>
    <row r="145" spans="3:22" x14ac:dyDescent="0.25">
      <c r="C145" s="10"/>
      <c r="D145" s="130"/>
      <c r="E145" s="130"/>
      <c r="F145" s="130"/>
      <c r="G145" s="130"/>
      <c r="P145" s="2" t="s">
        <v>782</v>
      </c>
      <c r="Q145" s="2">
        <v>0.233477143048678</v>
      </c>
      <c r="R145" s="2">
        <v>1</v>
      </c>
      <c r="S145" s="2">
        <v>0.233477143048678</v>
      </c>
      <c r="T145" s="2" t="s">
        <v>785</v>
      </c>
      <c r="U145" s="2" t="s">
        <v>786</v>
      </c>
    </row>
    <row r="146" spans="3:22" x14ac:dyDescent="0.25">
      <c r="C146" s="10" t="s">
        <v>776</v>
      </c>
      <c r="D146" s="22">
        <f>AVERAGE(D138:D144)</f>
        <v>1.0000000148571428</v>
      </c>
      <c r="E146" s="22">
        <f t="shared" ref="E146:G146" si="6">AVERAGE(E138:E144)</f>
        <v>0.98780614285714285</v>
      </c>
      <c r="F146" s="22">
        <f t="shared" si="6"/>
        <v>0.62540171428571423</v>
      </c>
      <c r="G146" s="22">
        <f t="shared" si="6"/>
        <v>0.98600066666666664</v>
      </c>
      <c r="P146" s="2" t="s">
        <v>783</v>
      </c>
      <c r="Q146" s="2">
        <v>0.203928648059233</v>
      </c>
      <c r="R146" s="2">
        <v>1</v>
      </c>
      <c r="S146" s="2">
        <v>0.203928648059233</v>
      </c>
      <c r="T146" s="2" t="s">
        <v>787</v>
      </c>
      <c r="U146" s="2" t="s">
        <v>788</v>
      </c>
    </row>
    <row r="147" spans="3:22" x14ac:dyDescent="0.25">
      <c r="C147" s="10" t="s">
        <v>50</v>
      </c>
      <c r="D147" s="130">
        <f>STDEV(D138:D144)</f>
        <v>0.17658747123476562</v>
      </c>
      <c r="E147" s="130">
        <f t="shared" ref="E147:G147" si="7">STDEV(E138:E144)</f>
        <v>0.17193986319488627</v>
      </c>
      <c r="F147" s="130">
        <f t="shared" si="7"/>
        <v>0.22179091705080747</v>
      </c>
      <c r="G147" s="130">
        <f t="shared" si="7"/>
        <v>0.25573532131769905</v>
      </c>
      <c r="P147" s="2" t="s">
        <v>784</v>
      </c>
      <c r="Q147" s="2">
        <v>0.23802206930985101</v>
      </c>
      <c r="R147" s="2">
        <v>1</v>
      </c>
      <c r="S147" s="2">
        <v>0.23802206930985101</v>
      </c>
      <c r="T147" s="2" t="s">
        <v>789</v>
      </c>
      <c r="U147" s="2" t="s">
        <v>790</v>
      </c>
    </row>
    <row r="148" spans="3:22" x14ac:dyDescent="0.25">
      <c r="P148" s="2" t="s">
        <v>233</v>
      </c>
      <c r="Q148" s="2">
        <v>0.98662874748015394</v>
      </c>
      <c r="R148" s="2">
        <v>23</v>
      </c>
      <c r="S148" s="2">
        <v>4.2896902064354502E-2</v>
      </c>
      <c r="T148" s="2"/>
      <c r="U148" s="2"/>
    </row>
    <row r="149" spans="3:22" x14ac:dyDescent="0.25">
      <c r="P149" s="2"/>
      <c r="Q149" s="2"/>
      <c r="R149" s="2"/>
      <c r="S149" s="2"/>
      <c r="T149" s="2"/>
      <c r="U149" s="2"/>
    </row>
    <row r="150" spans="3:22" x14ac:dyDescent="0.25">
      <c r="P150" s="29" t="s">
        <v>201</v>
      </c>
      <c r="Q150" s="29" t="s">
        <v>236</v>
      </c>
      <c r="R150" s="29" t="s">
        <v>203</v>
      </c>
      <c r="S150" s="29" t="s">
        <v>204</v>
      </c>
      <c r="T150" s="29" t="s">
        <v>4</v>
      </c>
      <c r="U150" s="30" t="s">
        <v>205</v>
      </c>
      <c r="V150" s="31"/>
    </row>
    <row r="151" spans="3:22" x14ac:dyDescent="0.25">
      <c r="P151" s="2"/>
      <c r="Q151" s="2"/>
      <c r="R151" s="2"/>
      <c r="S151" s="2"/>
      <c r="T151" s="2"/>
      <c r="U151" s="90"/>
    </row>
    <row r="152" spans="3:22" x14ac:dyDescent="0.25">
      <c r="P152" s="2" t="s">
        <v>791</v>
      </c>
      <c r="Q152" s="2">
        <v>0.37459830057142901</v>
      </c>
      <c r="R152" s="2" t="s">
        <v>792</v>
      </c>
      <c r="S152" s="2" t="s">
        <v>8</v>
      </c>
      <c r="T152" s="2" t="s">
        <v>64</v>
      </c>
      <c r="U152" s="93">
        <v>1.2702518318721E-2</v>
      </c>
    </row>
    <row r="153" spans="3:22" x14ac:dyDescent="0.25">
      <c r="P153" s="2" t="s">
        <v>793</v>
      </c>
      <c r="Q153" s="2">
        <v>1.21938720000001E-2</v>
      </c>
      <c r="R153" s="2" t="s">
        <v>794</v>
      </c>
      <c r="S153" s="2" t="s">
        <v>22</v>
      </c>
      <c r="T153" s="2" t="s">
        <v>23</v>
      </c>
      <c r="U153" s="93">
        <v>0.99950713745102604</v>
      </c>
    </row>
    <row r="154" spans="3:22" x14ac:dyDescent="0.25">
      <c r="P154" s="2" t="s">
        <v>795</v>
      </c>
      <c r="Q154" s="2">
        <v>1.39993481904763E-2</v>
      </c>
      <c r="R154" s="2" t="s">
        <v>796</v>
      </c>
      <c r="S154" s="2" t="s">
        <v>22</v>
      </c>
      <c r="T154" s="2" t="s">
        <v>23</v>
      </c>
      <c r="U154" s="93">
        <v>0.99933930937830895</v>
      </c>
    </row>
    <row r="155" spans="3:22" x14ac:dyDescent="0.25">
      <c r="P155" s="2" t="s">
        <v>797</v>
      </c>
      <c r="Q155" s="2">
        <v>-0.36240442857142902</v>
      </c>
      <c r="R155" s="2" t="s">
        <v>798</v>
      </c>
      <c r="S155" s="2" t="s">
        <v>8</v>
      </c>
      <c r="T155" s="2" t="s">
        <v>64</v>
      </c>
      <c r="U155" s="93">
        <v>1.6365703770229001E-2</v>
      </c>
    </row>
    <row r="156" spans="3:22" x14ac:dyDescent="0.25">
      <c r="P156" s="2" t="s">
        <v>799</v>
      </c>
      <c r="Q156" s="2">
        <v>-0.36059895238095202</v>
      </c>
      <c r="R156" s="2" t="s">
        <v>800</v>
      </c>
      <c r="S156" s="2" t="s">
        <v>8</v>
      </c>
      <c r="T156" s="2" t="s">
        <v>64</v>
      </c>
      <c r="U156" s="93">
        <v>2.2685351105422E-2</v>
      </c>
    </row>
    <row r="157" spans="3:22" x14ac:dyDescent="0.25">
      <c r="P157" s="2" t="s">
        <v>801</v>
      </c>
      <c r="Q157" s="2">
        <v>1.80547619047622E-3</v>
      </c>
      <c r="R157" s="2" t="s">
        <v>802</v>
      </c>
      <c r="S157" s="2" t="s">
        <v>22</v>
      </c>
      <c r="T157" s="2" t="s">
        <v>23</v>
      </c>
      <c r="U157" s="93">
        <v>0.99999857399977199</v>
      </c>
    </row>
  </sheetData>
  <mergeCells count="14">
    <mergeCell ref="D136:E136"/>
    <mergeCell ref="F136:G136"/>
    <mergeCell ref="D56:E56"/>
    <mergeCell ref="F56:G56"/>
    <mergeCell ref="D82:E82"/>
    <mergeCell ref="F82:G82"/>
    <mergeCell ref="D111:E111"/>
    <mergeCell ref="F111:G111"/>
    <mergeCell ref="D5:E5"/>
    <mergeCell ref="F5:G5"/>
    <mergeCell ref="C31:G31"/>
    <mergeCell ref="C32:E32"/>
    <mergeCell ref="I32:K32"/>
    <mergeCell ref="I31:M31"/>
  </mergeCells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FD0D4-5DBA-4236-8F3F-D61E44B1218A}">
  <dimension ref="A2:V136"/>
  <sheetViews>
    <sheetView topLeftCell="A103" zoomScale="90" zoomScaleNormal="90" workbookViewId="0">
      <selection activeCell="R127" sqref="R127"/>
    </sheetView>
  </sheetViews>
  <sheetFormatPr defaultRowHeight="15" x14ac:dyDescent="0.25"/>
  <cols>
    <col min="1" max="1" width="35.7109375" customWidth="1"/>
    <col min="2" max="2" width="11.28515625" customWidth="1"/>
    <col min="3" max="3" width="11.42578125" customWidth="1"/>
    <col min="4" max="4" width="12.5703125" bestFit="1" customWidth="1"/>
    <col min="5" max="5" width="11.85546875" customWidth="1"/>
    <col min="6" max="6" width="11.28515625" customWidth="1"/>
    <col min="7" max="7" width="11.5703125" customWidth="1"/>
    <col min="8" max="8" width="12.5703125" bestFit="1" customWidth="1"/>
    <col min="9" max="9" width="23.140625" customWidth="1"/>
    <col min="10" max="10" width="12.7109375" customWidth="1"/>
    <col min="11" max="12" width="11.85546875" customWidth="1"/>
    <col min="13" max="13" width="12" customWidth="1"/>
    <col min="14" max="16" width="12.5703125" bestFit="1" customWidth="1"/>
    <col min="17" max="17" width="12" customWidth="1"/>
  </cols>
  <sheetData>
    <row r="2" spans="1:22" s="273" customFormat="1" ht="15.75" x14ac:dyDescent="0.25">
      <c r="A2" s="272" t="s">
        <v>1367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</row>
    <row r="3" spans="1:22" ht="15.75" thickBot="1" x14ac:dyDescent="0.3"/>
    <row r="4" spans="1:22" ht="15.75" thickBot="1" x14ac:dyDescent="0.3">
      <c r="B4" s="176" t="s">
        <v>724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8"/>
    </row>
    <row r="5" spans="1:22" x14ac:dyDescent="0.25">
      <c r="B5" s="3" t="s">
        <v>708</v>
      </c>
      <c r="C5" s="3" t="s">
        <v>709</v>
      </c>
      <c r="D5" s="3" t="s">
        <v>710</v>
      </c>
      <c r="E5" s="3" t="s">
        <v>711</v>
      </c>
      <c r="F5" s="3" t="s">
        <v>712</v>
      </c>
      <c r="G5" s="3" t="s">
        <v>713</v>
      </c>
      <c r="H5" s="3" t="s">
        <v>714</v>
      </c>
      <c r="I5" s="3" t="s">
        <v>715</v>
      </c>
      <c r="J5" s="3" t="s">
        <v>716</v>
      </c>
      <c r="K5" s="3" t="s">
        <v>717</v>
      </c>
      <c r="L5" s="2" t="s">
        <v>718</v>
      </c>
      <c r="M5" s="3" t="s">
        <v>719</v>
      </c>
      <c r="N5" s="3" t="s">
        <v>720</v>
      </c>
      <c r="O5" s="3" t="s">
        <v>721</v>
      </c>
      <c r="P5" s="3" t="s">
        <v>722</v>
      </c>
      <c r="Q5" s="3" t="s">
        <v>723</v>
      </c>
    </row>
    <row r="6" spans="1:22" x14ac:dyDescent="0.25">
      <c r="B6" s="3">
        <v>412</v>
      </c>
      <c r="C6" s="3">
        <v>368</v>
      </c>
      <c r="D6" s="3">
        <v>380</v>
      </c>
      <c r="E6" s="3">
        <v>365</v>
      </c>
      <c r="F6" s="3">
        <v>407</v>
      </c>
      <c r="G6" s="3">
        <v>350</v>
      </c>
      <c r="H6" s="3">
        <v>345</v>
      </c>
      <c r="I6" s="3">
        <v>360</v>
      </c>
      <c r="J6" s="3">
        <v>340</v>
      </c>
      <c r="K6" s="3">
        <v>267</v>
      </c>
      <c r="L6" s="3">
        <v>252</v>
      </c>
      <c r="M6" s="3">
        <v>253</v>
      </c>
      <c r="N6" s="3">
        <v>268</v>
      </c>
      <c r="O6" s="3">
        <v>241</v>
      </c>
      <c r="P6" s="3">
        <v>245</v>
      </c>
      <c r="Q6" s="3">
        <v>215</v>
      </c>
    </row>
    <row r="7" spans="1:22" x14ac:dyDescent="0.25">
      <c r="B7" s="3">
        <v>402</v>
      </c>
      <c r="C7" s="3">
        <v>386</v>
      </c>
      <c r="D7" s="3">
        <v>388</v>
      </c>
      <c r="E7" s="3">
        <v>376</v>
      </c>
      <c r="F7" s="3">
        <v>405</v>
      </c>
      <c r="G7" s="3">
        <v>357</v>
      </c>
      <c r="H7" s="3">
        <v>360</v>
      </c>
      <c r="I7" s="3">
        <v>376</v>
      </c>
      <c r="J7" s="3">
        <v>357</v>
      </c>
      <c r="K7" s="3">
        <v>273</v>
      </c>
      <c r="L7" s="3">
        <v>259</v>
      </c>
      <c r="M7" s="3">
        <v>258</v>
      </c>
      <c r="N7" s="3">
        <v>279</v>
      </c>
      <c r="O7" s="3">
        <v>248</v>
      </c>
      <c r="P7" s="3">
        <v>249</v>
      </c>
      <c r="Q7" s="3">
        <v>222</v>
      </c>
    </row>
    <row r="8" spans="1:22" x14ac:dyDescent="0.25">
      <c r="B8" s="3">
        <v>415</v>
      </c>
      <c r="C8" s="3">
        <v>388</v>
      </c>
      <c r="D8" s="3">
        <v>394</v>
      </c>
      <c r="E8" s="3">
        <v>381</v>
      </c>
      <c r="F8" s="3">
        <v>396</v>
      </c>
      <c r="G8" s="3">
        <v>361</v>
      </c>
      <c r="H8" s="3">
        <v>352</v>
      </c>
      <c r="I8" s="3">
        <v>369</v>
      </c>
      <c r="J8" s="3">
        <v>331</v>
      </c>
      <c r="K8" s="3">
        <v>269</v>
      </c>
      <c r="L8" s="3">
        <v>263</v>
      </c>
      <c r="M8" s="3">
        <v>264</v>
      </c>
      <c r="N8" s="3">
        <v>274</v>
      </c>
      <c r="O8" s="3">
        <v>253</v>
      </c>
      <c r="P8" s="3">
        <v>257</v>
      </c>
      <c r="Q8" s="3">
        <v>224</v>
      </c>
    </row>
    <row r="9" spans="1:22" x14ac:dyDescent="0.25">
      <c r="A9" s="196" t="s">
        <v>49</v>
      </c>
      <c r="B9" s="179">
        <f>AVERAGE(B6:B8)</f>
        <v>409.66666666666669</v>
      </c>
      <c r="C9" s="179">
        <f t="shared" ref="C9:Q9" si="0">AVERAGE(C6:C8)</f>
        <v>380.66666666666669</v>
      </c>
      <c r="D9" s="179">
        <f t="shared" si="0"/>
        <v>387.33333333333331</v>
      </c>
      <c r="E9" s="179">
        <f t="shared" si="0"/>
        <v>374</v>
      </c>
      <c r="F9" s="179">
        <f t="shared" si="0"/>
        <v>402.66666666666669</v>
      </c>
      <c r="G9" s="179">
        <f t="shared" si="0"/>
        <v>356</v>
      </c>
      <c r="H9" s="179">
        <f t="shared" si="0"/>
        <v>352.33333333333331</v>
      </c>
      <c r="I9" s="179">
        <f t="shared" si="0"/>
        <v>368.33333333333331</v>
      </c>
      <c r="J9" s="180">
        <f t="shared" si="0"/>
        <v>342.66666666666669</v>
      </c>
      <c r="K9" s="180">
        <f t="shared" si="0"/>
        <v>269.66666666666669</v>
      </c>
      <c r="L9" s="180">
        <f t="shared" si="0"/>
        <v>258</v>
      </c>
      <c r="M9" s="180">
        <f t="shared" si="0"/>
        <v>258.33333333333331</v>
      </c>
      <c r="N9" s="180">
        <f t="shared" si="0"/>
        <v>273.66666666666669</v>
      </c>
      <c r="O9" s="180">
        <f t="shared" si="0"/>
        <v>247.33333333333334</v>
      </c>
      <c r="P9" s="180">
        <f t="shared" si="0"/>
        <v>250.33333333333334</v>
      </c>
      <c r="Q9" s="180">
        <f t="shared" si="0"/>
        <v>220.33333333333334</v>
      </c>
      <c r="S9" s="185" t="s">
        <v>735</v>
      </c>
      <c r="T9" s="185"/>
      <c r="U9" s="185"/>
      <c r="V9" s="185">
        <f>_xlfn.T.TEST(B9:I9,J9:Q9,2,2)</f>
        <v>1.6403223425181994E-6</v>
      </c>
    </row>
    <row r="10" spans="1:22" x14ac:dyDescent="0.25">
      <c r="A10" s="196" t="s">
        <v>50</v>
      </c>
      <c r="B10" s="130">
        <f>STDEV(B6:B8)</f>
        <v>6.8068592855540455</v>
      </c>
      <c r="C10" s="130">
        <f t="shared" ref="C10:Q10" si="1">STDEV(C6:C8)</f>
        <v>11.015141094572202</v>
      </c>
      <c r="D10" s="130">
        <f t="shared" si="1"/>
        <v>7.0237691685684931</v>
      </c>
      <c r="E10" s="130">
        <f t="shared" si="1"/>
        <v>8.1853527718724504</v>
      </c>
      <c r="F10" s="130">
        <f t="shared" si="1"/>
        <v>5.8594652770823155</v>
      </c>
      <c r="G10" s="130">
        <f t="shared" si="1"/>
        <v>5.5677643628300215</v>
      </c>
      <c r="H10" s="130">
        <f t="shared" si="1"/>
        <v>7.5055534994651349</v>
      </c>
      <c r="I10" s="130">
        <f t="shared" si="1"/>
        <v>8.0208062770106423</v>
      </c>
      <c r="J10" s="130">
        <f t="shared" si="1"/>
        <v>13.203534880225572</v>
      </c>
      <c r="K10" s="130">
        <f t="shared" si="1"/>
        <v>3.0550504633038935</v>
      </c>
      <c r="L10" s="130">
        <f t="shared" si="1"/>
        <v>5.5677643628300215</v>
      </c>
      <c r="M10" s="130">
        <f t="shared" si="1"/>
        <v>5.5075705472861021</v>
      </c>
      <c r="N10" s="130">
        <f t="shared" si="1"/>
        <v>5.5075705472861021</v>
      </c>
      <c r="O10" s="130">
        <f t="shared" si="1"/>
        <v>6.0277137733417074</v>
      </c>
      <c r="P10" s="130">
        <f t="shared" si="1"/>
        <v>6.1101009266077861</v>
      </c>
      <c r="Q10" s="130">
        <f t="shared" si="1"/>
        <v>4.7258156262526088</v>
      </c>
      <c r="S10" s="10"/>
      <c r="T10" s="10"/>
      <c r="U10" s="10"/>
      <c r="V10" s="10"/>
    </row>
    <row r="11" spans="1:22" ht="15.75" thickBot="1" x14ac:dyDescent="0.3">
      <c r="A11" s="196"/>
      <c r="S11" s="10"/>
      <c r="T11" s="10"/>
      <c r="U11" s="10"/>
      <c r="V11" s="10"/>
    </row>
    <row r="12" spans="1:22" ht="15.75" thickBot="1" x14ac:dyDescent="0.3">
      <c r="A12" s="196"/>
      <c r="B12" s="176" t="s">
        <v>725</v>
      </c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8"/>
      <c r="S12" s="10"/>
      <c r="T12" s="10"/>
      <c r="U12" s="10"/>
      <c r="V12" s="10"/>
    </row>
    <row r="13" spans="1:22" x14ac:dyDescent="0.25">
      <c r="A13" s="196"/>
      <c r="B13" s="3" t="s">
        <v>708</v>
      </c>
      <c r="C13" s="3" t="s">
        <v>709</v>
      </c>
      <c r="D13" s="3" t="s">
        <v>710</v>
      </c>
      <c r="E13" s="3" t="s">
        <v>711</v>
      </c>
      <c r="F13" s="3" t="s">
        <v>712</v>
      </c>
      <c r="G13" s="3" t="s">
        <v>713</v>
      </c>
      <c r="H13" s="3" t="s">
        <v>714</v>
      </c>
      <c r="I13" s="3" t="s">
        <v>715</v>
      </c>
      <c r="J13" s="3" t="s">
        <v>716</v>
      </c>
      <c r="K13" s="3" t="s">
        <v>717</v>
      </c>
      <c r="L13" s="2" t="s">
        <v>718</v>
      </c>
      <c r="M13" s="3" t="s">
        <v>719</v>
      </c>
      <c r="N13" s="3" t="s">
        <v>720</v>
      </c>
      <c r="O13" s="3" t="s">
        <v>721</v>
      </c>
      <c r="P13" s="3" t="s">
        <v>722</v>
      </c>
      <c r="Q13" s="3" t="s">
        <v>723</v>
      </c>
      <c r="S13" s="10"/>
      <c r="T13" s="10"/>
      <c r="U13" s="10"/>
      <c r="V13" s="10"/>
    </row>
    <row r="14" spans="1:22" x14ac:dyDescent="0.25">
      <c r="A14" s="196"/>
      <c r="B14" s="3">
        <v>4.03</v>
      </c>
      <c r="C14" s="3">
        <v>5.03</v>
      </c>
      <c r="D14" s="3">
        <v>5.05</v>
      </c>
      <c r="E14" s="3">
        <v>4.9400000000000004</v>
      </c>
      <c r="F14" s="3">
        <v>4.1500000000000004</v>
      </c>
      <c r="G14" s="3">
        <v>4.8099999999999996</v>
      </c>
      <c r="H14" s="3">
        <v>3.78</v>
      </c>
      <c r="I14" s="3">
        <v>4.9400000000000004</v>
      </c>
      <c r="J14" s="3">
        <v>4.25</v>
      </c>
      <c r="K14" s="3">
        <v>3.3</v>
      </c>
      <c r="L14" s="3">
        <v>3.37</v>
      </c>
      <c r="M14" s="3">
        <v>3.8</v>
      </c>
      <c r="N14" s="3">
        <v>3.38</v>
      </c>
      <c r="O14" s="3">
        <v>3.49</v>
      </c>
      <c r="P14" s="3">
        <v>3.56</v>
      </c>
      <c r="Q14" s="3">
        <v>3.05</v>
      </c>
      <c r="S14" s="10"/>
      <c r="T14" s="10"/>
      <c r="U14" s="10"/>
      <c r="V14" s="10"/>
    </row>
    <row r="15" spans="1:22" x14ac:dyDescent="0.25">
      <c r="A15" s="196"/>
      <c r="B15" s="3">
        <v>4.13</v>
      </c>
      <c r="C15" s="3">
        <v>4.95</v>
      </c>
      <c r="D15" s="3">
        <v>5.09</v>
      </c>
      <c r="E15" s="3">
        <v>4.8</v>
      </c>
      <c r="F15" s="3">
        <v>4.2300000000000004</v>
      </c>
      <c r="G15" s="3">
        <v>4.92</v>
      </c>
      <c r="H15" s="3">
        <v>3.71</v>
      </c>
      <c r="I15" s="3">
        <v>4.9800000000000004</v>
      </c>
      <c r="J15" s="3">
        <v>4.32</v>
      </c>
      <c r="K15" s="3">
        <v>3.37</v>
      </c>
      <c r="L15" s="3">
        <v>3.39</v>
      </c>
      <c r="M15" s="3">
        <v>3.93</v>
      </c>
      <c r="N15" s="3">
        <v>3.42</v>
      </c>
      <c r="O15" s="3">
        <v>3.54</v>
      </c>
      <c r="P15" s="3">
        <v>3.5</v>
      </c>
      <c r="Q15" s="3">
        <v>3.19</v>
      </c>
      <c r="S15" s="10"/>
      <c r="T15" s="10"/>
      <c r="U15" s="10"/>
      <c r="V15" s="10"/>
    </row>
    <row r="16" spans="1:22" x14ac:dyDescent="0.25">
      <c r="A16" s="196"/>
      <c r="B16" s="3">
        <v>4.2699999999999996</v>
      </c>
      <c r="C16" s="3">
        <v>4.96</v>
      </c>
      <c r="D16" s="3">
        <v>5.2</v>
      </c>
      <c r="E16" s="3">
        <v>5.17</v>
      </c>
      <c r="F16" s="3">
        <v>3.67</v>
      </c>
      <c r="G16" s="3">
        <v>4.66</v>
      </c>
      <c r="H16" s="3">
        <v>3.62</v>
      </c>
      <c r="I16" s="3">
        <v>4.92</v>
      </c>
      <c r="J16" s="3">
        <v>4.45</v>
      </c>
      <c r="K16" s="3">
        <v>3.11</v>
      </c>
      <c r="L16" s="3">
        <v>3.06</v>
      </c>
      <c r="M16" s="3">
        <v>3.65</v>
      </c>
      <c r="N16" s="3">
        <v>3.18</v>
      </c>
      <c r="O16" s="3">
        <v>3.24</v>
      </c>
      <c r="P16" s="3">
        <v>3.24</v>
      </c>
      <c r="Q16" s="3">
        <v>2.81</v>
      </c>
      <c r="S16" s="10"/>
      <c r="T16" s="10"/>
      <c r="U16" s="10"/>
      <c r="V16" s="10"/>
    </row>
    <row r="17" spans="1:22" x14ac:dyDescent="0.25">
      <c r="A17" s="196" t="s">
        <v>49</v>
      </c>
      <c r="B17" s="181">
        <f>AVERAGE(B14:B16)</f>
        <v>4.1433333333333335</v>
      </c>
      <c r="C17" s="181">
        <f t="shared" ref="C17:Q17" si="2">AVERAGE(C14:C16)</f>
        <v>4.9800000000000004</v>
      </c>
      <c r="D17" s="181">
        <f t="shared" si="2"/>
        <v>5.1133333333333333</v>
      </c>
      <c r="E17" s="181">
        <f t="shared" si="2"/>
        <v>4.97</v>
      </c>
      <c r="F17" s="181">
        <f t="shared" si="2"/>
        <v>4.0166666666666666</v>
      </c>
      <c r="G17" s="181">
        <f t="shared" si="2"/>
        <v>4.7966666666666669</v>
      </c>
      <c r="H17" s="181">
        <f t="shared" si="2"/>
        <v>3.7033333333333331</v>
      </c>
      <c r="I17" s="181">
        <f t="shared" si="2"/>
        <v>4.9466666666666672</v>
      </c>
      <c r="J17" s="182">
        <f t="shared" si="2"/>
        <v>4.34</v>
      </c>
      <c r="K17" s="182">
        <f t="shared" si="2"/>
        <v>3.26</v>
      </c>
      <c r="L17" s="182">
        <f t="shared" si="2"/>
        <v>3.2733333333333334</v>
      </c>
      <c r="M17" s="182">
        <f t="shared" si="2"/>
        <v>3.7933333333333334</v>
      </c>
      <c r="N17" s="182">
        <f t="shared" si="2"/>
        <v>3.3266666666666667</v>
      </c>
      <c r="O17" s="182">
        <f t="shared" si="2"/>
        <v>3.4233333333333333</v>
      </c>
      <c r="P17" s="182">
        <f t="shared" si="2"/>
        <v>3.4333333333333336</v>
      </c>
      <c r="Q17" s="182">
        <f t="shared" si="2"/>
        <v>3.0166666666666671</v>
      </c>
      <c r="S17" s="185" t="s">
        <v>735</v>
      </c>
      <c r="T17" s="185"/>
      <c r="U17" s="185"/>
      <c r="V17" s="185">
        <f>_xlfn.T.TEST(B17:I17,J17:Q17,2,2)</f>
        <v>4.2502509339339517E-4</v>
      </c>
    </row>
    <row r="18" spans="1:22" x14ac:dyDescent="0.25">
      <c r="A18" s="196" t="s">
        <v>1365</v>
      </c>
      <c r="B18" s="130">
        <f>STDEV(B14:B16)</f>
        <v>0.12055427546683382</v>
      </c>
      <c r="C18" s="130">
        <f t="shared" ref="C18:Q18" si="3">STDEV(C14:C16)</f>
        <v>4.3588989435406823E-2</v>
      </c>
      <c r="D18" s="130">
        <f t="shared" si="3"/>
        <v>7.7674534651540478E-2</v>
      </c>
      <c r="E18" s="130">
        <f t="shared" si="3"/>
        <v>0.18681541692269404</v>
      </c>
      <c r="F18" s="130">
        <f t="shared" si="3"/>
        <v>0.30287511177601489</v>
      </c>
      <c r="G18" s="130">
        <f t="shared" si="3"/>
        <v>0.13051181300301248</v>
      </c>
      <c r="H18" s="130">
        <f t="shared" si="3"/>
        <v>8.0208062770106281E-2</v>
      </c>
      <c r="I18" s="130">
        <f t="shared" si="3"/>
        <v>3.0550504633039158E-2</v>
      </c>
      <c r="J18" s="130">
        <f t="shared" si="3"/>
        <v>0.10148891565092226</v>
      </c>
      <c r="K18" s="130">
        <f t="shared" si="3"/>
        <v>0.1345362404707372</v>
      </c>
      <c r="L18" s="130">
        <f t="shared" si="3"/>
        <v>0.18502252115170559</v>
      </c>
      <c r="M18" s="130">
        <f t="shared" si="3"/>
        <v>0.14011899704655811</v>
      </c>
      <c r="N18" s="130">
        <f t="shared" si="3"/>
        <v>0.12858201014657258</v>
      </c>
      <c r="O18" s="130">
        <f t="shared" si="3"/>
        <v>0.16072751268321586</v>
      </c>
      <c r="P18" s="130">
        <f t="shared" si="3"/>
        <v>0.17009801096230756</v>
      </c>
      <c r="Q18" s="130">
        <f t="shared" si="3"/>
        <v>0.1921804707386609</v>
      </c>
      <c r="S18" s="10"/>
      <c r="T18" s="10"/>
      <c r="U18" s="10"/>
      <c r="V18" s="10"/>
    </row>
    <row r="19" spans="1:22" ht="15.75" thickBot="1" x14ac:dyDescent="0.3">
      <c r="A19" s="196"/>
      <c r="S19" s="10"/>
      <c r="T19" s="10"/>
      <c r="U19" s="10"/>
      <c r="V19" s="10"/>
    </row>
    <row r="20" spans="1:22" ht="15.75" thickBot="1" x14ac:dyDescent="0.3">
      <c r="A20" s="196"/>
      <c r="B20" s="176" t="s">
        <v>726</v>
      </c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8"/>
      <c r="S20" s="10"/>
      <c r="T20" s="10"/>
      <c r="U20" s="10"/>
      <c r="V20" s="10"/>
    </row>
    <row r="21" spans="1:22" x14ac:dyDescent="0.25">
      <c r="A21" s="196"/>
      <c r="B21" s="3" t="s">
        <v>708</v>
      </c>
      <c r="C21" s="3" t="s">
        <v>709</v>
      </c>
      <c r="D21" s="3" t="s">
        <v>710</v>
      </c>
      <c r="E21" s="3" t="s">
        <v>711</v>
      </c>
      <c r="F21" s="3" t="s">
        <v>712</v>
      </c>
      <c r="G21" s="3" t="s">
        <v>713</v>
      </c>
      <c r="H21" s="3" t="s">
        <v>714</v>
      </c>
      <c r="I21" s="3" t="s">
        <v>715</v>
      </c>
      <c r="J21" s="3" t="s">
        <v>716</v>
      </c>
      <c r="K21" s="3" t="s">
        <v>717</v>
      </c>
      <c r="L21" s="2" t="s">
        <v>718</v>
      </c>
      <c r="M21" s="3" t="s">
        <v>719</v>
      </c>
      <c r="N21" s="3" t="s">
        <v>720</v>
      </c>
      <c r="O21" s="3" t="s">
        <v>721</v>
      </c>
      <c r="P21" s="3" t="s">
        <v>722</v>
      </c>
      <c r="Q21" s="3" t="s">
        <v>723</v>
      </c>
      <c r="S21" s="10"/>
      <c r="T21" s="10"/>
      <c r="U21" s="10"/>
      <c r="V21" s="10"/>
    </row>
    <row r="22" spans="1:22" x14ac:dyDescent="0.25">
      <c r="A22" s="196"/>
      <c r="B22" s="3">
        <v>2.5499999999999998</v>
      </c>
      <c r="C22" s="3">
        <v>3.05</v>
      </c>
      <c r="D22" s="3">
        <v>3.07</v>
      </c>
      <c r="E22" s="3">
        <v>2.9</v>
      </c>
      <c r="F22" s="3">
        <v>2.54</v>
      </c>
      <c r="G22" s="3">
        <v>2.77</v>
      </c>
      <c r="H22" s="3">
        <v>2.48</v>
      </c>
      <c r="I22" s="3">
        <v>2.94</v>
      </c>
      <c r="J22" s="3">
        <v>2.83</v>
      </c>
      <c r="K22" s="3">
        <v>2.15</v>
      </c>
      <c r="L22" s="3">
        <v>2.04</v>
      </c>
      <c r="M22" s="3">
        <v>2.46</v>
      </c>
      <c r="N22" s="3">
        <v>2.09</v>
      </c>
      <c r="O22" s="3">
        <v>2.11</v>
      </c>
      <c r="P22" s="3">
        <v>2.16</v>
      </c>
      <c r="Q22" s="3">
        <v>1.89</v>
      </c>
      <c r="S22" s="10"/>
      <c r="T22" s="10"/>
      <c r="U22" s="10"/>
      <c r="V22" s="10"/>
    </row>
    <row r="23" spans="1:22" x14ac:dyDescent="0.25">
      <c r="A23" s="196"/>
      <c r="B23" s="3">
        <v>2.42</v>
      </c>
      <c r="C23" s="3">
        <v>2.91</v>
      </c>
      <c r="D23" s="3">
        <v>2.94</v>
      </c>
      <c r="E23" s="3">
        <v>2.71</v>
      </c>
      <c r="F23" s="3">
        <v>2.66</v>
      </c>
      <c r="G23" s="3">
        <v>2.83</v>
      </c>
      <c r="H23" s="3">
        <v>2.37</v>
      </c>
      <c r="I23" s="3">
        <v>3.05</v>
      </c>
      <c r="J23" s="3">
        <v>2.68</v>
      </c>
      <c r="K23" s="3">
        <v>2.02</v>
      </c>
      <c r="L23" s="3">
        <v>2.0699999999999998</v>
      </c>
      <c r="M23" s="3">
        <v>2.2999999999999998</v>
      </c>
      <c r="N23" s="3">
        <v>2.19</v>
      </c>
      <c r="O23" s="3">
        <v>2.21</v>
      </c>
      <c r="P23" s="3">
        <v>2.3199999999999998</v>
      </c>
      <c r="Q23" s="3">
        <v>1.69</v>
      </c>
      <c r="S23" s="10"/>
      <c r="T23" s="10"/>
      <c r="U23" s="10"/>
      <c r="V23" s="10"/>
    </row>
    <row r="24" spans="1:22" x14ac:dyDescent="0.25">
      <c r="A24" s="196"/>
      <c r="B24" s="3">
        <v>2.69</v>
      </c>
      <c r="C24" s="3">
        <v>3.07</v>
      </c>
      <c r="D24" s="3">
        <v>3.08</v>
      </c>
      <c r="E24" s="3">
        <v>3.04</v>
      </c>
      <c r="F24" s="3">
        <v>2.33</v>
      </c>
      <c r="G24" s="3">
        <v>2.62</v>
      </c>
      <c r="H24" s="3">
        <v>2.68</v>
      </c>
      <c r="I24" s="3">
        <v>2.81</v>
      </c>
      <c r="J24" s="3">
        <v>2.5</v>
      </c>
      <c r="K24" s="3">
        <v>2.23</v>
      </c>
      <c r="L24" s="3">
        <v>2.15</v>
      </c>
      <c r="M24" s="3">
        <v>2.31</v>
      </c>
      <c r="N24" s="3">
        <v>2.0299999999999998</v>
      </c>
      <c r="O24" s="3">
        <v>2.16</v>
      </c>
      <c r="P24" s="3">
        <v>2.1</v>
      </c>
      <c r="Q24" s="3">
        <v>1.83</v>
      </c>
      <c r="S24" s="10"/>
      <c r="T24" s="10"/>
      <c r="U24" s="10"/>
      <c r="V24" s="10"/>
    </row>
    <row r="25" spans="1:22" x14ac:dyDescent="0.25">
      <c r="A25" s="196" t="s">
        <v>49</v>
      </c>
      <c r="B25" s="181">
        <f t="shared" ref="B25:Q25" si="4">AVERAGE(B22:B24)</f>
        <v>2.5533333333333332</v>
      </c>
      <c r="C25" s="181">
        <f t="shared" si="4"/>
        <v>3.01</v>
      </c>
      <c r="D25" s="181">
        <f t="shared" si="4"/>
        <v>3.03</v>
      </c>
      <c r="E25" s="181">
        <f t="shared" si="4"/>
        <v>2.8833333333333329</v>
      </c>
      <c r="F25" s="181">
        <f t="shared" si="4"/>
        <v>2.5100000000000002</v>
      </c>
      <c r="G25" s="181">
        <f t="shared" si="4"/>
        <v>2.7399999999999998</v>
      </c>
      <c r="H25" s="181">
        <f t="shared" si="4"/>
        <v>2.5099999999999998</v>
      </c>
      <c r="I25" s="181">
        <f t="shared" si="4"/>
        <v>2.9333333333333336</v>
      </c>
      <c r="J25" s="182">
        <f t="shared" si="4"/>
        <v>2.67</v>
      </c>
      <c r="K25" s="182">
        <f t="shared" si="4"/>
        <v>2.1333333333333333</v>
      </c>
      <c r="L25" s="182">
        <f t="shared" si="4"/>
        <v>2.0866666666666664</v>
      </c>
      <c r="M25" s="182">
        <f t="shared" si="4"/>
        <v>2.3566666666666669</v>
      </c>
      <c r="N25" s="182">
        <f t="shared" si="4"/>
        <v>2.1033333333333331</v>
      </c>
      <c r="O25" s="182">
        <f t="shared" si="4"/>
        <v>2.16</v>
      </c>
      <c r="P25" s="182">
        <f t="shared" si="4"/>
        <v>2.1933333333333334</v>
      </c>
      <c r="Q25" s="182">
        <f t="shared" si="4"/>
        <v>1.8033333333333335</v>
      </c>
      <c r="S25" s="185" t="s">
        <v>735</v>
      </c>
      <c r="T25" s="185"/>
      <c r="U25" s="185"/>
      <c r="V25" s="185">
        <f>_xlfn.T.TEST(B25:I25,J25:Q25,2,2)</f>
        <v>2.1489937113190532E-4</v>
      </c>
    </row>
    <row r="26" spans="1:22" x14ac:dyDescent="0.25">
      <c r="A26" s="196" t="s">
        <v>50</v>
      </c>
      <c r="B26" s="130">
        <f>STDEV(B22:B24)</f>
        <v>0.13503086067019399</v>
      </c>
      <c r="C26" s="130">
        <f t="shared" ref="C26:Q26" si="5">STDEV(C22:C24)</f>
        <v>8.7177978870813286E-2</v>
      </c>
      <c r="D26" s="130">
        <f t="shared" si="5"/>
        <v>7.8102496759066553E-2</v>
      </c>
      <c r="E26" s="130">
        <f t="shared" si="5"/>
        <v>0.16563010998406463</v>
      </c>
      <c r="F26" s="130">
        <f t="shared" si="5"/>
        <v>0.1670329308849007</v>
      </c>
      <c r="G26" s="130">
        <f t="shared" si="5"/>
        <v>0.10816653826391966</v>
      </c>
      <c r="H26" s="130">
        <f t="shared" si="5"/>
        <v>0.15716233645501715</v>
      </c>
      <c r="I26" s="130">
        <f t="shared" si="5"/>
        <v>0.12013880860626722</v>
      </c>
      <c r="J26" s="130">
        <f t="shared" si="5"/>
        <v>0.16522711641858309</v>
      </c>
      <c r="K26" s="130">
        <f t="shared" si="5"/>
        <v>0.10598742063723095</v>
      </c>
      <c r="L26" s="130">
        <f t="shared" si="5"/>
        <v>5.6862407030773228E-2</v>
      </c>
      <c r="M26" s="130">
        <f t="shared" si="5"/>
        <v>8.9628864398325028E-2</v>
      </c>
      <c r="N26" s="130">
        <f t="shared" si="5"/>
        <v>8.0829037686547672E-2</v>
      </c>
      <c r="O26" s="130">
        <f t="shared" si="5"/>
        <v>5.0000000000000044E-2</v>
      </c>
      <c r="P26" s="130">
        <f t="shared" si="5"/>
        <v>0.11372481406154639</v>
      </c>
      <c r="Q26" s="130">
        <f t="shared" si="5"/>
        <v>0.10263202878893768</v>
      </c>
      <c r="S26" s="130"/>
    </row>
    <row r="27" spans="1:22" x14ac:dyDescent="0.25">
      <c r="S27" t="s">
        <v>736</v>
      </c>
    </row>
    <row r="28" spans="1:22" s="273" customFormat="1" ht="15.75" x14ac:dyDescent="0.25">
      <c r="A28" s="272" t="s">
        <v>1366</v>
      </c>
      <c r="B28" s="272"/>
      <c r="C28" s="272"/>
      <c r="D28" s="272"/>
    </row>
    <row r="29" spans="1:22" s="12" customFormat="1" ht="15.75" thickBot="1" x14ac:dyDescent="0.3">
      <c r="B29" s="72"/>
      <c r="C29" s="72"/>
      <c r="D29" s="72"/>
      <c r="E29" s="72"/>
      <c r="I29" s="184"/>
    </row>
    <row r="30" spans="1:22" ht="15.75" thickBot="1" x14ac:dyDescent="0.3">
      <c r="A30" s="184"/>
      <c r="B30" s="299" t="s">
        <v>734</v>
      </c>
      <c r="C30" s="308"/>
      <c r="D30" s="308"/>
      <c r="E30" s="308"/>
      <c r="F30" s="308"/>
      <c r="G30" s="300"/>
    </row>
    <row r="31" spans="1:22" x14ac:dyDescent="0.25">
      <c r="A31" s="159" t="s">
        <v>733</v>
      </c>
      <c r="B31" s="306" t="s">
        <v>731</v>
      </c>
      <c r="C31" s="306"/>
      <c r="D31" s="306"/>
      <c r="E31" s="307" t="s">
        <v>732</v>
      </c>
      <c r="F31" s="307"/>
      <c r="G31" s="307"/>
      <c r="H31" s="228" t="s">
        <v>1318</v>
      </c>
    </row>
    <row r="32" spans="1:22" x14ac:dyDescent="0.25">
      <c r="A32" s="159">
        <v>0.5</v>
      </c>
      <c r="B32" s="133">
        <v>0.40638000000000002</v>
      </c>
      <c r="C32" s="133">
        <v>0.34397</v>
      </c>
      <c r="D32" s="133">
        <v>0.52939000000000003</v>
      </c>
      <c r="E32" s="133">
        <v>0.55615999999999999</v>
      </c>
      <c r="F32" s="133">
        <v>0.34739999999999999</v>
      </c>
      <c r="G32" s="133">
        <v>0.53978999999999999</v>
      </c>
    </row>
    <row r="33" spans="1:13" x14ac:dyDescent="0.25">
      <c r="A33" s="159">
        <v>1</v>
      </c>
      <c r="B33" s="133">
        <v>0.71479000000000004</v>
      </c>
      <c r="C33" s="133">
        <v>0.76583999999999997</v>
      </c>
      <c r="D33" s="133">
        <v>0.98660000000000003</v>
      </c>
      <c r="E33" s="133">
        <v>1.74034</v>
      </c>
      <c r="F33" s="133">
        <v>1.9089799999999999</v>
      </c>
      <c r="G33" s="133">
        <v>2.0809700000000002</v>
      </c>
    </row>
    <row r="34" spans="1:13" x14ac:dyDescent="0.25">
      <c r="A34" s="159">
        <v>2</v>
      </c>
      <c r="B34" s="133">
        <v>1.54959</v>
      </c>
      <c r="C34" s="133">
        <v>1.8168899999999999</v>
      </c>
      <c r="D34" s="133">
        <v>1.9789699999999999</v>
      </c>
      <c r="E34" s="133">
        <v>3.6017299999999999</v>
      </c>
      <c r="F34" s="133">
        <v>4.21739</v>
      </c>
      <c r="G34" s="133">
        <v>3.6412200000000001</v>
      </c>
    </row>
    <row r="35" spans="1:13" x14ac:dyDescent="0.25">
      <c r="A35" s="159">
        <v>5</v>
      </c>
      <c r="B35" s="133">
        <v>3.51688</v>
      </c>
      <c r="C35" s="133">
        <v>3.7366600000000001</v>
      </c>
      <c r="D35" s="133">
        <v>4.1869300000000003</v>
      </c>
      <c r="E35" s="133">
        <v>8.65395</v>
      </c>
      <c r="F35" s="133">
        <v>9.2110000000000003</v>
      </c>
      <c r="G35" s="133">
        <v>7.9664200000000003</v>
      </c>
    </row>
    <row r="36" spans="1:13" x14ac:dyDescent="0.25">
      <c r="A36" s="159">
        <v>10</v>
      </c>
      <c r="B36" s="133">
        <v>9.8999799999999993</v>
      </c>
      <c r="C36" s="133">
        <v>9.0199700000000007</v>
      </c>
      <c r="D36" s="133">
        <v>10.69073</v>
      </c>
      <c r="E36" s="133">
        <v>18.105060000000002</v>
      </c>
      <c r="F36" s="133">
        <v>15.76576</v>
      </c>
      <c r="G36" s="133">
        <v>18.925219999999999</v>
      </c>
    </row>
    <row r="37" spans="1:13" x14ac:dyDescent="0.25">
      <c r="A37" s="159">
        <v>20</v>
      </c>
      <c r="B37" s="133">
        <v>16.785209999999999</v>
      </c>
      <c r="C37" s="133">
        <v>16.83305</v>
      </c>
      <c r="D37" s="133">
        <v>17.425190000000001</v>
      </c>
      <c r="E37" s="133">
        <v>27.59402</v>
      </c>
      <c r="F37" s="133">
        <v>29.958559999999999</v>
      </c>
      <c r="G37" s="133">
        <v>26.37387</v>
      </c>
    </row>
    <row r="38" spans="1:13" x14ac:dyDescent="0.25">
      <c r="A38" s="159">
        <v>30</v>
      </c>
      <c r="B38" s="133">
        <v>21.663730000000001</v>
      </c>
      <c r="C38" s="133">
        <v>23.144030000000001</v>
      </c>
      <c r="D38" s="133">
        <v>20.5215</v>
      </c>
      <c r="E38" s="133">
        <v>30.461600000000001</v>
      </c>
      <c r="F38" s="133">
        <v>28.441389999999998</v>
      </c>
      <c r="G38" s="133">
        <v>32.427779999999998</v>
      </c>
    </row>
    <row r="39" spans="1:13" x14ac:dyDescent="0.25">
      <c r="A39" s="159">
        <v>50</v>
      </c>
      <c r="B39" s="133">
        <v>27.000299999999999</v>
      </c>
      <c r="C39" s="133">
        <v>28.381599999999999</v>
      </c>
      <c r="D39" s="133">
        <v>25.14424</v>
      </c>
      <c r="E39" s="133">
        <v>32.673749999999998</v>
      </c>
      <c r="F39" s="133">
        <v>33.168509999999998</v>
      </c>
      <c r="G39" s="133">
        <v>34.663649999999997</v>
      </c>
    </row>
    <row r="40" spans="1:13" x14ac:dyDescent="0.25">
      <c r="A40" s="159">
        <v>75</v>
      </c>
      <c r="B40" s="133">
        <v>38.336649999999999</v>
      </c>
      <c r="C40" s="133">
        <v>39.894869999999997</v>
      </c>
      <c r="D40" s="133">
        <v>37.901350000000001</v>
      </c>
      <c r="E40" s="133">
        <v>48.774479999999997</v>
      </c>
      <c r="F40" s="133">
        <v>51.899769999999997</v>
      </c>
      <c r="G40" s="133">
        <v>54.715620000000001</v>
      </c>
    </row>
    <row r="41" spans="1:13" x14ac:dyDescent="0.25">
      <c r="A41" s="159">
        <v>100</v>
      </c>
      <c r="B41" s="133">
        <v>47.107100000000003</v>
      </c>
      <c r="C41" s="133">
        <v>52.215389999999999</v>
      </c>
      <c r="D41" s="133">
        <v>53.21049</v>
      </c>
      <c r="E41" s="133">
        <v>101.3165</v>
      </c>
      <c r="F41" s="133">
        <v>106.5018</v>
      </c>
      <c r="G41" s="133">
        <v>94.881110000000007</v>
      </c>
    </row>
    <row r="42" spans="1:13" x14ac:dyDescent="0.25">
      <c r="A42" s="159">
        <v>150</v>
      </c>
      <c r="B42" s="133">
        <v>146.47479999999999</v>
      </c>
      <c r="C42" s="133">
        <v>157.9776</v>
      </c>
      <c r="D42" s="133">
        <v>149.32470000000001</v>
      </c>
      <c r="E42" s="133">
        <v>159.721</v>
      </c>
      <c r="F42" s="133">
        <v>165.6764</v>
      </c>
      <c r="G42" s="133">
        <v>150.8175</v>
      </c>
    </row>
    <row r="43" spans="1:13" x14ac:dyDescent="0.25">
      <c r="A43" s="159">
        <v>200</v>
      </c>
      <c r="B43" s="133">
        <v>239.91079999999999</v>
      </c>
      <c r="C43" s="133">
        <v>271.4873</v>
      </c>
      <c r="D43" s="133">
        <v>247.64019999999999</v>
      </c>
      <c r="E43" s="133">
        <v>242.9682</v>
      </c>
      <c r="F43" s="133">
        <v>260.81200000000001</v>
      </c>
      <c r="G43" s="133">
        <v>272.40589999999997</v>
      </c>
    </row>
    <row r="44" spans="1:13" x14ac:dyDescent="0.25">
      <c r="A44" s="159">
        <v>300</v>
      </c>
      <c r="B44" s="133">
        <v>330.64800000000002</v>
      </c>
      <c r="C44" s="133">
        <v>314.53969999999998</v>
      </c>
      <c r="D44" s="133">
        <v>336.3621</v>
      </c>
      <c r="E44" s="133">
        <v>322.25909999999999</v>
      </c>
      <c r="F44" s="133">
        <v>325.1311</v>
      </c>
      <c r="G44" s="133">
        <v>337.42239999999998</v>
      </c>
    </row>
    <row r="45" spans="1:13" x14ac:dyDescent="0.25">
      <c r="A45" s="159">
        <v>500</v>
      </c>
      <c r="B45" s="133">
        <v>328.7878</v>
      </c>
      <c r="C45" s="133">
        <v>335.55160000000001</v>
      </c>
      <c r="D45" s="133">
        <v>357.15780000000001</v>
      </c>
      <c r="E45" s="133">
        <v>331.53530000000001</v>
      </c>
      <c r="F45" s="133">
        <v>342.80829999999997</v>
      </c>
      <c r="G45" s="133">
        <v>349.3218</v>
      </c>
    </row>
    <row r="47" spans="1:13" s="273" customFormat="1" ht="15.75" x14ac:dyDescent="0.25">
      <c r="A47" s="272" t="s">
        <v>729</v>
      </c>
      <c r="B47" s="272"/>
      <c r="C47" s="272"/>
      <c r="D47" s="272"/>
      <c r="E47" s="272"/>
      <c r="F47" s="272"/>
      <c r="G47" s="272"/>
      <c r="H47" s="272"/>
      <c r="I47" s="272"/>
      <c r="J47" s="272"/>
      <c r="K47" s="272"/>
      <c r="L47" s="272"/>
      <c r="M47" s="272"/>
    </row>
    <row r="48" spans="1:13" ht="15.75" thickBot="1" x14ac:dyDescent="0.3"/>
    <row r="49" spans="1:13" ht="15.75" thickBot="1" x14ac:dyDescent="0.3">
      <c r="A49" s="44"/>
      <c r="B49" s="324" t="s">
        <v>81</v>
      </c>
      <c r="C49" s="325"/>
      <c r="D49" s="325"/>
      <c r="E49" s="325"/>
      <c r="F49" s="325"/>
      <c r="G49" s="326"/>
      <c r="H49" s="12"/>
      <c r="K49" s="157"/>
      <c r="L49" s="12"/>
      <c r="M49" s="12"/>
    </row>
    <row r="50" spans="1:13" ht="15.75" thickBot="1" x14ac:dyDescent="0.3">
      <c r="A50" s="44"/>
      <c r="B50" s="322" t="s">
        <v>345</v>
      </c>
      <c r="C50" s="323"/>
      <c r="D50" s="156" t="s">
        <v>1368</v>
      </c>
      <c r="E50" s="157"/>
      <c r="F50" s="1"/>
      <c r="G50" s="1"/>
      <c r="H50" s="98"/>
      <c r="I50" s="99"/>
      <c r="J50" s="99"/>
      <c r="K50" s="99"/>
      <c r="L50" s="99"/>
      <c r="M50" s="100"/>
    </row>
    <row r="51" spans="1:13" x14ac:dyDescent="0.25">
      <c r="A51" s="44"/>
      <c r="B51" s="67" t="s">
        <v>82</v>
      </c>
      <c r="C51" s="67" t="s">
        <v>83</v>
      </c>
      <c r="D51" s="1"/>
      <c r="E51" s="2"/>
      <c r="F51" s="1"/>
      <c r="G51" s="92"/>
      <c r="H51" s="99"/>
      <c r="I51" s="29" t="s">
        <v>108</v>
      </c>
      <c r="J51" s="30"/>
      <c r="K51" s="100"/>
    </row>
    <row r="52" spans="1:13" x14ac:dyDescent="0.25">
      <c r="A52" s="44"/>
      <c r="B52" s="147">
        <v>1.811153</v>
      </c>
      <c r="C52" s="147">
        <v>1.266073</v>
      </c>
      <c r="D52" s="1"/>
      <c r="E52" s="2"/>
      <c r="F52" s="1"/>
      <c r="G52" s="1"/>
      <c r="H52" s="99"/>
      <c r="I52" s="2" t="s">
        <v>109</v>
      </c>
      <c r="J52" s="116">
        <v>2.8143822771927456E-3</v>
      </c>
      <c r="K52" s="100"/>
    </row>
    <row r="53" spans="1:13" x14ac:dyDescent="0.25">
      <c r="A53" s="44"/>
      <c r="B53" s="147">
        <v>2.1645020000000001</v>
      </c>
      <c r="C53" s="147">
        <v>0.56726600000000005</v>
      </c>
      <c r="D53" s="1"/>
      <c r="E53" s="2"/>
      <c r="F53" s="1"/>
      <c r="G53" s="1"/>
      <c r="H53" s="99"/>
      <c r="I53" s="2" t="s">
        <v>110</v>
      </c>
      <c r="J53" s="2" t="s">
        <v>9</v>
      </c>
      <c r="K53" s="100"/>
    </row>
    <row r="54" spans="1:13" x14ac:dyDescent="0.25">
      <c r="A54" s="44"/>
      <c r="B54" s="147">
        <v>2.8415789999999999</v>
      </c>
      <c r="C54" s="147">
        <v>1.410687</v>
      </c>
      <c r="D54" s="1"/>
      <c r="E54" s="2"/>
      <c r="F54" s="1"/>
      <c r="G54" s="1"/>
      <c r="H54" s="100"/>
      <c r="I54" s="2" t="s">
        <v>111</v>
      </c>
      <c r="J54" s="2" t="s">
        <v>8</v>
      </c>
      <c r="K54" s="100"/>
    </row>
    <row r="55" spans="1:13" x14ac:dyDescent="0.25">
      <c r="A55" s="44"/>
      <c r="B55" s="147">
        <v>3.3912870000000002</v>
      </c>
      <c r="C55" s="147">
        <v>1.771001</v>
      </c>
      <c r="D55" s="1"/>
      <c r="E55" s="2"/>
      <c r="F55" s="1"/>
      <c r="G55" s="1"/>
      <c r="H55" s="99"/>
      <c r="I55" s="2" t="s">
        <v>112</v>
      </c>
      <c r="J55" s="2" t="s">
        <v>72</v>
      </c>
      <c r="K55" s="99"/>
    </row>
    <row r="56" spans="1:13" x14ac:dyDescent="0.25">
      <c r="A56" s="44"/>
      <c r="B56" s="147">
        <v>1.8563700000000001</v>
      </c>
      <c r="C56" s="147">
        <v>0.59497</v>
      </c>
      <c r="D56" s="1"/>
      <c r="E56" s="2"/>
      <c r="F56" s="1"/>
      <c r="G56" s="1"/>
      <c r="H56" s="99"/>
      <c r="I56" s="2"/>
      <c r="J56" s="2"/>
      <c r="K56" s="99"/>
    </row>
    <row r="57" spans="1:13" x14ac:dyDescent="0.25">
      <c r="A57" s="44"/>
      <c r="B57" s="147">
        <v>2.9537749999999998</v>
      </c>
      <c r="C57" s="147">
        <v>1.8706659999999999</v>
      </c>
      <c r="D57" s="1"/>
      <c r="E57" s="1"/>
      <c r="F57" s="1"/>
      <c r="G57" s="1"/>
      <c r="H57" s="99"/>
      <c r="I57" s="99"/>
      <c r="J57" s="99"/>
      <c r="K57" s="99"/>
    </row>
    <row r="58" spans="1:13" x14ac:dyDescent="0.25">
      <c r="A58" s="44"/>
      <c r="B58" s="147">
        <v>2.0304679999999999</v>
      </c>
      <c r="C58" s="147">
        <v>1.8399270000000001</v>
      </c>
      <c r="D58" s="1"/>
      <c r="E58" s="1"/>
      <c r="F58" s="1"/>
      <c r="G58" s="1"/>
      <c r="H58" s="99"/>
      <c r="I58" s="99"/>
      <c r="J58" s="99"/>
      <c r="K58" s="99"/>
    </row>
    <row r="59" spans="1:13" x14ac:dyDescent="0.25">
      <c r="A59" s="44"/>
      <c r="B59" s="147"/>
      <c r="C59" s="147">
        <v>1.505455</v>
      </c>
      <c r="D59" s="1"/>
      <c r="E59" s="1"/>
      <c r="F59" s="1"/>
      <c r="G59" s="1"/>
      <c r="H59" s="99"/>
      <c r="I59" s="99"/>
      <c r="J59" s="99"/>
      <c r="K59" s="99"/>
    </row>
    <row r="60" spans="1:13" x14ac:dyDescent="0.25">
      <c r="A60" s="44"/>
      <c r="B60" s="248"/>
      <c r="C60" s="44"/>
      <c r="D60" s="1"/>
      <c r="E60" s="1"/>
      <c r="F60" s="1"/>
      <c r="G60" s="1"/>
      <c r="H60" s="12"/>
      <c r="I60" s="12"/>
      <c r="J60" s="12"/>
      <c r="K60" s="12"/>
    </row>
    <row r="61" spans="1:13" x14ac:dyDescent="0.25">
      <c r="A61" s="270" t="s">
        <v>49</v>
      </c>
      <c r="B61" s="271">
        <f>AVERAGE(B52:B59)</f>
        <v>2.4355905714285719</v>
      </c>
      <c r="C61" s="271">
        <f>AVERAGE(C52:C59)</f>
        <v>1.3532556249999999</v>
      </c>
      <c r="D61" s="1"/>
      <c r="E61" s="1"/>
      <c r="F61" s="1"/>
      <c r="G61" s="1"/>
      <c r="H61" s="99"/>
      <c r="I61" s="99"/>
      <c r="J61" s="99"/>
      <c r="K61" s="99"/>
    </row>
    <row r="62" spans="1:13" x14ac:dyDescent="0.25">
      <c r="A62" s="270" t="s">
        <v>50</v>
      </c>
      <c r="B62" s="58">
        <f>STDEV(B52:B59)</f>
        <v>0.62044734293756443</v>
      </c>
      <c r="C62" s="58">
        <f>STDEV(C52:C59)</f>
        <v>0.52179830861466547</v>
      </c>
      <c r="D62" s="1"/>
      <c r="E62" s="1"/>
      <c r="F62" s="1"/>
      <c r="G62" s="1"/>
      <c r="H62" s="99"/>
      <c r="I62" s="99"/>
      <c r="J62" s="99"/>
      <c r="K62" s="99"/>
    </row>
    <row r="63" spans="1:13" x14ac:dyDescent="0.25">
      <c r="C63" s="4"/>
      <c r="D63" s="4"/>
      <c r="E63" s="4"/>
      <c r="F63" s="4"/>
      <c r="G63" s="1"/>
      <c r="H63" s="1"/>
      <c r="I63" s="99"/>
      <c r="J63" s="99"/>
      <c r="K63" s="99"/>
      <c r="L63" s="99"/>
    </row>
    <row r="64" spans="1:13" x14ac:dyDescent="0.25">
      <c r="C64" s="4"/>
      <c r="D64" s="4"/>
      <c r="E64" s="4"/>
      <c r="F64" s="4"/>
      <c r="G64" s="1"/>
      <c r="H64" s="1"/>
      <c r="I64" s="99"/>
      <c r="J64" s="99"/>
      <c r="K64" s="99"/>
      <c r="L64" s="99"/>
    </row>
    <row r="65" spans="1:16" s="273" customFormat="1" ht="15.75" x14ac:dyDescent="0.25">
      <c r="A65" s="272" t="s">
        <v>730</v>
      </c>
      <c r="B65" s="272"/>
      <c r="C65" s="272"/>
      <c r="E65" s="274"/>
      <c r="F65" s="274"/>
    </row>
    <row r="66" spans="1:16" ht="15.75" thickBot="1" x14ac:dyDescent="0.3"/>
    <row r="67" spans="1:16" ht="15.75" thickBot="1" x14ac:dyDescent="0.3">
      <c r="A67" s="44"/>
      <c r="B67" s="327" t="s">
        <v>81</v>
      </c>
      <c r="C67" s="328"/>
      <c r="D67" s="328"/>
      <c r="E67" s="328"/>
      <c r="F67" s="328"/>
      <c r="G67" s="329"/>
      <c r="H67" s="12"/>
      <c r="I67" s="12"/>
      <c r="J67" s="12"/>
      <c r="K67" s="12"/>
      <c r="L67" s="12"/>
      <c r="M67" s="12"/>
    </row>
    <row r="68" spans="1:16" ht="15.75" thickBot="1" x14ac:dyDescent="0.3">
      <c r="A68" s="44"/>
      <c r="B68" s="322" t="s">
        <v>345</v>
      </c>
      <c r="C68" s="323"/>
      <c r="D68" s="156" t="s">
        <v>1369</v>
      </c>
      <c r="E68" s="157"/>
      <c r="F68" s="157"/>
      <c r="G68" s="44"/>
      <c r="H68" s="98"/>
      <c r="I68" s="99"/>
      <c r="J68" s="99"/>
      <c r="K68" s="99"/>
      <c r="L68" s="99"/>
      <c r="M68" s="100"/>
    </row>
    <row r="69" spans="1:16" x14ac:dyDescent="0.25">
      <c r="A69" s="44"/>
      <c r="B69" s="67" t="s">
        <v>313</v>
      </c>
      <c r="C69" s="67" t="s">
        <v>314</v>
      </c>
      <c r="D69" s="44"/>
      <c r="E69" s="44"/>
      <c r="F69" s="91"/>
      <c r="G69" s="92"/>
      <c r="H69" s="99"/>
      <c r="I69" s="29" t="s">
        <v>108</v>
      </c>
      <c r="J69" s="30"/>
      <c r="K69" s="100"/>
    </row>
    <row r="70" spans="1:16" x14ac:dyDescent="0.25">
      <c r="A70" s="44"/>
      <c r="B70" s="166">
        <v>5.6105289999999997</v>
      </c>
      <c r="C70" s="166">
        <v>2.5292880000000002</v>
      </c>
      <c r="D70" s="44"/>
      <c r="E70" s="44"/>
      <c r="F70" s="91"/>
      <c r="G70" s="92"/>
      <c r="H70" s="99"/>
      <c r="I70" s="2" t="s">
        <v>109</v>
      </c>
      <c r="J70" s="144">
        <v>9.9388943791776669E-3</v>
      </c>
      <c r="K70" s="99"/>
      <c r="L70" s="11"/>
      <c r="M70" s="11"/>
      <c r="N70" s="11"/>
    </row>
    <row r="71" spans="1:16" x14ac:dyDescent="0.25">
      <c r="A71" s="44"/>
      <c r="B71" s="166">
        <v>4.3494770000000003</v>
      </c>
      <c r="C71" s="166">
        <v>3.5862319999999999</v>
      </c>
      <c r="D71" s="44"/>
      <c r="E71" s="44"/>
      <c r="F71" s="91"/>
      <c r="G71" s="92"/>
      <c r="H71" s="99"/>
      <c r="I71" s="2" t="s">
        <v>110</v>
      </c>
      <c r="J71" s="3" t="s">
        <v>64</v>
      </c>
      <c r="K71" s="99"/>
      <c r="L71" s="11"/>
      <c r="M71" s="11"/>
      <c r="N71" s="11"/>
    </row>
    <row r="72" spans="1:16" x14ac:dyDescent="0.25">
      <c r="A72" s="44"/>
      <c r="B72" s="166">
        <v>7.2067079999999999</v>
      </c>
      <c r="C72" s="166">
        <v>3.2185649999999999</v>
      </c>
      <c r="D72" s="44"/>
      <c r="E72" s="44"/>
      <c r="F72" s="91"/>
      <c r="G72" s="93"/>
      <c r="H72" s="100"/>
      <c r="I72" s="2" t="s">
        <v>111</v>
      </c>
      <c r="J72" s="3" t="s">
        <v>8</v>
      </c>
      <c r="K72" s="99"/>
      <c r="L72" s="11"/>
      <c r="M72" s="11"/>
      <c r="N72" s="11"/>
    </row>
    <row r="73" spans="1:16" x14ac:dyDescent="0.25">
      <c r="A73" s="44"/>
      <c r="B73" s="166">
        <v>5.4913049999999997</v>
      </c>
      <c r="C73" s="166">
        <v>0.89244199999999996</v>
      </c>
      <c r="D73" s="44"/>
      <c r="E73" s="44"/>
      <c r="F73" s="91"/>
      <c r="G73" s="92"/>
      <c r="H73" s="99"/>
      <c r="I73" s="2" t="s">
        <v>112</v>
      </c>
      <c r="J73" s="3" t="s">
        <v>72</v>
      </c>
      <c r="K73" s="99"/>
      <c r="L73" s="11"/>
      <c r="M73" s="11"/>
      <c r="N73" s="11"/>
    </row>
    <row r="74" spans="1:16" x14ac:dyDescent="0.25">
      <c r="A74" s="44"/>
      <c r="B74" s="53"/>
      <c r="C74" s="53"/>
      <c r="D74" s="44"/>
      <c r="E74" s="44"/>
      <c r="F74" s="91"/>
      <c r="G74" s="92"/>
      <c r="H74" s="99"/>
      <c r="I74" s="2"/>
      <c r="J74" s="3"/>
      <c r="K74" s="99"/>
      <c r="L74" s="11"/>
      <c r="P74" s="1"/>
    </row>
    <row r="75" spans="1:16" x14ac:dyDescent="0.25">
      <c r="A75" s="270" t="s">
        <v>49</v>
      </c>
      <c r="B75" s="169">
        <f>AVERAGE(B70:B73)</f>
        <v>5.6645047499999999</v>
      </c>
      <c r="C75" s="169">
        <f>AVERAGE(C70:C73)</f>
        <v>2.5566317500000002</v>
      </c>
      <c r="D75" s="44"/>
      <c r="E75" s="44"/>
      <c r="F75" s="91"/>
      <c r="G75" s="92"/>
      <c r="H75" s="99"/>
      <c r="I75" s="99"/>
      <c r="J75" s="99"/>
      <c r="K75" s="99"/>
      <c r="L75" s="11"/>
      <c r="P75" s="1"/>
    </row>
    <row r="76" spans="1:16" x14ac:dyDescent="0.25">
      <c r="A76" s="270" t="s">
        <v>50</v>
      </c>
      <c r="B76" s="54">
        <f>STDEV(B70:B73)</f>
        <v>1.1748191892895332</v>
      </c>
      <c r="C76" s="54">
        <f>STDEV(C70:C73)</f>
        <v>1.1928268255038452</v>
      </c>
      <c r="D76" s="44"/>
      <c r="E76" s="44"/>
      <c r="F76" s="91"/>
      <c r="G76" s="92"/>
      <c r="H76" s="99"/>
      <c r="I76" s="99"/>
      <c r="J76" s="99"/>
      <c r="K76" s="99"/>
      <c r="L76" s="11"/>
      <c r="M76" s="11"/>
      <c r="N76" s="11"/>
    </row>
    <row r="77" spans="1:16" x14ac:dyDescent="0.25">
      <c r="J77" s="12"/>
      <c r="K77" s="106"/>
      <c r="L77" s="106"/>
      <c r="M77" s="106"/>
      <c r="N77" s="106"/>
      <c r="O77" s="106"/>
    </row>
    <row r="78" spans="1:16" x14ac:dyDescent="0.25">
      <c r="E78" s="4"/>
      <c r="I78" s="98"/>
      <c r="J78" s="99"/>
      <c r="K78" s="99"/>
      <c r="L78" s="99"/>
      <c r="M78" s="99"/>
      <c r="N78" s="99"/>
      <c r="O78" s="11"/>
    </row>
    <row r="79" spans="1:16" x14ac:dyDescent="0.25">
      <c r="D79" s="4"/>
      <c r="F79" s="4"/>
      <c r="J79" s="98"/>
      <c r="K79" s="99"/>
      <c r="L79" s="99"/>
      <c r="M79" s="99"/>
      <c r="N79" s="99"/>
      <c r="O79" s="99"/>
    </row>
    <row r="80" spans="1:16" s="273" customFormat="1" ht="15.75" x14ac:dyDescent="0.25">
      <c r="A80" s="272" t="s">
        <v>727</v>
      </c>
      <c r="B80" s="274"/>
      <c r="D80" s="274"/>
      <c r="H80" s="275"/>
      <c r="I80" s="276"/>
      <c r="J80" s="276"/>
      <c r="K80" s="276"/>
      <c r="L80" s="276"/>
      <c r="M80" s="276"/>
    </row>
    <row r="81" spans="1:15" s="281" customFormat="1" ht="15.75" x14ac:dyDescent="0.25">
      <c r="A81" s="279"/>
      <c r="B81" s="277" t="s">
        <v>1313</v>
      </c>
      <c r="C81" s="278"/>
      <c r="D81" s="278"/>
      <c r="E81" s="248"/>
      <c r="F81" s="44"/>
      <c r="H81" s="282"/>
      <c r="I81" s="283"/>
      <c r="J81" s="283"/>
      <c r="K81" s="283"/>
      <c r="L81" s="283"/>
      <c r="M81" s="283"/>
    </row>
    <row r="82" spans="1:15" s="281" customFormat="1" ht="15.75" x14ac:dyDescent="0.25">
      <c r="A82" s="279"/>
      <c r="B82" s="280"/>
      <c r="D82" s="280"/>
      <c r="H82" s="282"/>
      <c r="I82" s="283"/>
      <c r="J82" s="283"/>
      <c r="K82" s="283"/>
      <c r="L82" s="283"/>
      <c r="M82" s="283"/>
    </row>
    <row r="83" spans="1:15" x14ac:dyDescent="0.25">
      <c r="A83" s="44"/>
      <c r="B83" s="56" t="s">
        <v>119</v>
      </c>
      <c r="C83" s="56" t="s">
        <v>254</v>
      </c>
      <c r="D83" s="56" t="s">
        <v>313</v>
      </c>
      <c r="E83" s="56" t="s">
        <v>314</v>
      </c>
      <c r="F83" s="44"/>
      <c r="I83" s="260" t="s">
        <v>383</v>
      </c>
      <c r="J83" s="261"/>
      <c r="K83" s="261"/>
      <c r="L83" s="261"/>
      <c r="M83" s="261"/>
      <c r="N83" s="261"/>
      <c r="O83" s="254"/>
    </row>
    <row r="84" spans="1:15" x14ac:dyDescent="0.25">
      <c r="A84" s="44"/>
      <c r="B84" s="147">
        <v>101.70699999999999</v>
      </c>
      <c r="C84" s="147">
        <v>41.650829999999999</v>
      </c>
      <c r="D84" s="147">
        <v>47.217010000000002</v>
      </c>
      <c r="E84" s="147">
        <v>71.825389999999999</v>
      </c>
      <c r="F84" s="44"/>
      <c r="I84" s="29" t="s">
        <v>108</v>
      </c>
      <c r="J84" s="30" t="s">
        <v>384</v>
      </c>
      <c r="K84" s="61"/>
      <c r="L84" s="61"/>
      <c r="M84" s="99"/>
      <c r="N84" s="99"/>
    </row>
    <row r="85" spans="1:15" x14ac:dyDescent="0.25">
      <c r="A85" s="44"/>
      <c r="B85" s="147">
        <v>49.267710000000001</v>
      </c>
      <c r="C85" s="147">
        <v>34.912820000000004</v>
      </c>
      <c r="D85" s="147">
        <v>55.419800000000002</v>
      </c>
      <c r="E85" s="147">
        <v>79.14931</v>
      </c>
      <c r="F85" s="44"/>
      <c r="I85" s="2" t="s">
        <v>109</v>
      </c>
      <c r="J85" s="2">
        <v>2.8025759587199999E-3</v>
      </c>
      <c r="K85" s="3"/>
      <c r="L85" s="3"/>
      <c r="M85" s="99"/>
      <c r="N85" s="99"/>
    </row>
    <row r="86" spans="1:15" x14ac:dyDescent="0.25">
      <c r="A86" s="44"/>
      <c r="B86" s="147">
        <v>48.681800000000003</v>
      </c>
      <c r="C86" s="147">
        <v>67.431030000000007</v>
      </c>
      <c r="D86" s="147">
        <v>55.126849999999997</v>
      </c>
      <c r="E86" s="147">
        <v>143.30690000000001</v>
      </c>
      <c r="F86" s="44"/>
      <c r="I86" s="2" t="s">
        <v>110</v>
      </c>
      <c r="J86" s="2" t="s">
        <v>9</v>
      </c>
      <c r="K86" s="3"/>
      <c r="L86" s="3"/>
      <c r="M86" s="99"/>
      <c r="N86" s="99"/>
    </row>
    <row r="87" spans="1:15" x14ac:dyDescent="0.25">
      <c r="A87" s="44"/>
      <c r="B87" s="147">
        <v>121.55670000000001</v>
      </c>
      <c r="C87" s="147">
        <v>75.633830000000003</v>
      </c>
      <c r="D87" s="147">
        <v>57.763460000000002</v>
      </c>
      <c r="E87" s="147">
        <v>109.9098</v>
      </c>
      <c r="F87" s="44"/>
      <c r="I87" s="2" t="s">
        <v>111</v>
      </c>
      <c r="J87" s="2" t="s">
        <v>8</v>
      </c>
      <c r="K87" s="3"/>
      <c r="L87" s="3"/>
      <c r="M87" s="99"/>
      <c r="N87" s="99"/>
    </row>
    <row r="88" spans="1:15" x14ac:dyDescent="0.25">
      <c r="A88" s="44"/>
      <c r="B88" s="147">
        <v>105.80840000000001</v>
      </c>
      <c r="C88" s="147">
        <v>45.752229999999997</v>
      </c>
      <c r="D88" s="147">
        <v>57.17754</v>
      </c>
      <c r="E88" s="147">
        <v>117.2337</v>
      </c>
      <c r="F88" s="44"/>
      <c r="I88" s="2" t="s">
        <v>112</v>
      </c>
      <c r="J88" s="2" t="s">
        <v>72</v>
      </c>
      <c r="K88" s="3"/>
      <c r="L88" s="3"/>
      <c r="M88" s="99"/>
      <c r="N88" s="99"/>
    </row>
    <row r="89" spans="1:15" x14ac:dyDescent="0.25">
      <c r="A89" s="44"/>
      <c r="B89" s="147">
        <v>119.1965</v>
      </c>
      <c r="C89" s="147">
        <v>47.66104</v>
      </c>
      <c r="D89" s="147">
        <v>56.298670000000001</v>
      </c>
      <c r="E89" s="147">
        <v>75.047910000000002</v>
      </c>
      <c r="F89" s="44"/>
      <c r="I89" s="2" t="s">
        <v>113</v>
      </c>
      <c r="J89" s="2" t="s">
        <v>382</v>
      </c>
      <c r="K89" s="3"/>
      <c r="L89" s="3"/>
      <c r="M89" s="99"/>
      <c r="N89" s="99"/>
    </row>
    <row r="90" spans="1:15" x14ac:dyDescent="0.25">
      <c r="A90" s="44"/>
      <c r="B90" s="147">
        <v>132.2252</v>
      </c>
      <c r="C90" s="147">
        <v>34.40081</v>
      </c>
      <c r="D90" s="147"/>
      <c r="E90" s="147">
        <v>58.056420000000003</v>
      </c>
      <c r="F90" s="44"/>
      <c r="I90" s="98"/>
      <c r="J90" s="99"/>
      <c r="K90" s="99"/>
      <c r="L90" s="99"/>
      <c r="M90" s="99"/>
      <c r="N90" s="99"/>
    </row>
    <row r="91" spans="1:15" x14ac:dyDescent="0.25">
      <c r="A91" s="44"/>
      <c r="B91" s="147">
        <v>121.55670000000001</v>
      </c>
      <c r="C91" s="147">
        <v>73.578770000000006</v>
      </c>
      <c r="D91" s="147"/>
      <c r="E91" s="147"/>
      <c r="F91" s="44"/>
      <c r="I91" s="260" t="s">
        <v>386</v>
      </c>
      <c r="J91" s="263"/>
      <c r="K91" s="261"/>
      <c r="L91" s="261"/>
      <c r="M91" s="261"/>
      <c r="N91" s="261"/>
      <c r="O91" s="254"/>
    </row>
    <row r="92" spans="1:15" x14ac:dyDescent="0.25">
      <c r="A92" s="44"/>
      <c r="B92" s="147"/>
      <c r="C92" s="147"/>
      <c r="D92" s="147"/>
      <c r="E92" s="147"/>
      <c r="F92" s="44"/>
      <c r="I92" s="29" t="s">
        <v>187</v>
      </c>
      <c r="J92" s="30" t="s">
        <v>380</v>
      </c>
      <c r="K92" s="107"/>
      <c r="L92" s="106"/>
      <c r="M92" s="106"/>
      <c r="N92" s="106"/>
    </row>
    <row r="93" spans="1:15" x14ac:dyDescent="0.25">
      <c r="A93" s="44"/>
      <c r="B93" s="44"/>
      <c r="C93" s="44"/>
      <c r="D93" s="44"/>
      <c r="E93" s="44"/>
      <c r="F93" s="44"/>
      <c r="I93" s="2" t="s">
        <v>188</v>
      </c>
      <c r="J93" s="3">
        <v>8.7322851834555006</v>
      </c>
      <c r="K93" s="106"/>
      <c r="L93" s="106"/>
      <c r="M93" s="106"/>
      <c r="N93" s="106"/>
    </row>
    <row r="94" spans="1:15" x14ac:dyDescent="0.25">
      <c r="A94" s="270" t="s">
        <v>49</v>
      </c>
      <c r="B94" s="57">
        <f>AVERAGE(B84:B91)</f>
        <v>100.00000125</v>
      </c>
      <c r="C94" s="57">
        <f>AVERAGE(C84:C91)</f>
        <v>52.627670000000002</v>
      </c>
      <c r="D94" s="57">
        <f>AVERAGE(D84:D91)</f>
        <v>54.833888333333334</v>
      </c>
      <c r="E94" s="57">
        <f>AVERAGE(E84:E91)</f>
        <v>93.504204285714295</v>
      </c>
      <c r="F94" s="44"/>
      <c r="I94" s="2" t="s">
        <v>189</v>
      </c>
      <c r="J94" s="3">
        <v>2.235116780267E-3</v>
      </c>
      <c r="K94" s="106"/>
      <c r="L94" s="106"/>
      <c r="M94" s="106"/>
      <c r="N94" s="106"/>
    </row>
    <row r="95" spans="1:15" x14ac:dyDescent="0.25">
      <c r="A95" s="270" t="s">
        <v>50</v>
      </c>
      <c r="B95" s="44">
        <f>STDEV(B84:B91)</f>
        <v>32.907502437056372</v>
      </c>
      <c r="C95" s="44">
        <f>STDEV(C84:C91)</f>
        <v>17.011911363022758</v>
      </c>
      <c r="D95" s="44">
        <f>STDEV(D84:D91)</f>
        <v>3.8643662657642408</v>
      </c>
      <c r="E95" s="44">
        <f>STDEV(E84:E91)</f>
        <v>30.511624086350448</v>
      </c>
      <c r="F95" s="44"/>
      <c r="I95" s="2" t="s">
        <v>190</v>
      </c>
      <c r="J95" s="3" t="s">
        <v>9</v>
      </c>
      <c r="K95" s="106"/>
      <c r="L95" s="106"/>
      <c r="M95" s="106"/>
      <c r="N95" s="106"/>
    </row>
    <row r="96" spans="1:15" x14ac:dyDescent="0.25">
      <c r="I96" s="2" t="s">
        <v>191</v>
      </c>
      <c r="J96" s="3" t="s">
        <v>8</v>
      </c>
      <c r="K96" s="106"/>
      <c r="L96" s="106"/>
      <c r="M96" s="106"/>
      <c r="N96" s="106"/>
    </row>
    <row r="97" spans="1:15" x14ac:dyDescent="0.25">
      <c r="I97" s="2" t="s">
        <v>192</v>
      </c>
      <c r="J97" s="3">
        <v>0.492451203728827</v>
      </c>
      <c r="K97" s="106"/>
      <c r="L97" s="106"/>
      <c r="M97" s="106"/>
      <c r="N97" s="106"/>
    </row>
    <row r="98" spans="1:15" x14ac:dyDescent="0.25">
      <c r="I98" s="12"/>
      <c r="J98" s="106"/>
      <c r="K98" s="106"/>
      <c r="L98" s="106"/>
      <c r="M98" s="106"/>
      <c r="N98" s="106"/>
    </row>
    <row r="99" spans="1:15" x14ac:dyDescent="0.25">
      <c r="I99" s="29" t="s">
        <v>193</v>
      </c>
      <c r="J99" s="28" t="s">
        <v>40</v>
      </c>
      <c r="K99" s="28" t="s">
        <v>33</v>
      </c>
      <c r="L99" s="28" t="s">
        <v>41</v>
      </c>
      <c r="M99" s="28" t="s">
        <v>194</v>
      </c>
      <c r="N99" s="28" t="s">
        <v>195</v>
      </c>
    </row>
    <row r="100" spans="1:15" x14ac:dyDescent="0.25">
      <c r="I100" s="2" t="s">
        <v>196</v>
      </c>
      <c r="J100" s="3">
        <v>7457.6216364698403</v>
      </c>
      <c r="K100" s="3">
        <v>2</v>
      </c>
      <c r="L100" s="3">
        <v>3728.8108182349201</v>
      </c>
      <c r="M100" s="3" t="s">
        <v>375</v>
      </c>
      <c r="N100" s="3" t="s">
        <v>376</v>
      </c>
    </row>
    <row r="101" spans="1:15" x14ac:dyDescent="0.25">
      <c r="I101" s="2" t="s">
        <v>199</v>
      </c>
      <c r="J101" s="3">
        <v>7686.2577570638596</v>
      </c>
      <c r="K101" s="3">
        <v>18</v>
      </c>
      <c r="L101" s="3">
        <v>427.01431983688099</v>
      </c>
      <c r="M101" s="3"/>
      <c r="N101" s="3"/>
    </row>
    <row r="102" spans="1:15" x14ac:dyDescent="0.25">
      <c r="I102" s="2" t="s">
        <v>200</v>
      </c>
      <c r="J102" s="3">
        <v>15143.8793935337</v>
      </c>
      <c r="K102" s="3">
        <v>20</v>
      </c>
      <c r="L102" s="3"/>
      <c r="M102" s="3"/>
      <c r="N102" s="3"/>
    </row>
    <row r="103" spans="1:15" x14ac:dyDescent="0.25">
      <c r="I103" s="12"/>
      <c r="J103" s="106"/>
      <c r="K103" s="106"/>
      <c r="L103" s="106"/>
      <c r="M103" s="106"/>
      <c r="N103" s="106"/>
    </row>
    <row r="104" spans="1:15" x14ac:dyDescent="0.25">
      <c r="I104" s="29" t="s">
        <v>201</v>
      </c>
      <c r="J104" s="28" t="s">
        <v>202</v>
      </c>
      <c r="K104" s="28" t="s">
        <v>203</v>
      </c>
      <c r="L104" s="28" t="s">
        <v>204</v>
      </c>
      <c r="M104" s="28" t="s">
        <v>4</v>
      </c>
      <c r="N104" s="28" t="s">
        <v>205</v>
      </c>
    </row>
    <row r="105" spans="1:15" x14ac:dyDescent="0.25">
      <c r="I105" s="2" t="s">
        <v>362</v>
      </c>
      <c r="J105" s="3">
        <v>-2.2062183333333301</v>
      </c>
      <c r="K105" s="3" t="s">
        <v>377</v>
      </c>
      <c r="L105" s="3" t="s">
        <v>22</v>
      </c>
      <c r="M105" s="3" t="s">
        <v>23</v>
      </c>
      <c r="N105" s="3">
        <v>0.97871100918494602</v>
      </c>
    </row>
    <row r="106" spans="1:15" x14ac:dyDescent="0.25">
      <c r="I106" s="2" t="s">
        <v>363</v>
      </c>
      <c r="J106" s="3">
        <v>-40.8765342857143</v>
      </c>
      <c r="K106" s="3" t="s">
        <v>378</v>
      </c>
      <c r="L106" s="3" t="s">
        <v>8</v>
      </c>
      <c r="M106" s="3" t="s">
        <v>9</v>
      </c>
      <c r="N106" s="3">
        <v>3.4002137754579999E-3</v>
      </c>
    </row>
    <row r="107" spans="1:15" x14ac:dyDescent="0.25">
      <c r="I107" s="2" t="s">
        <v>364</v>
      </c>
      <c r="J107" s="3">
        <v>-38.670315952381003</v>
      </c>
      <c r="K107" s="3" t="s">
        <v>379</v>
      </c>
      <c r="L107" s="3" t="s">
        <v>8</v>
      </c>
      <c r="M107" s="3" t="s">
        <v>9</v>
      </c>
      <c r="N107" s="3">
        <v>9.2171364258280004E-3</v>
      </c>
    </row>
    <row r="108" spans="1:15" x14ac:dyDescent="0.25">
      <c r="J108" s="2"/>
      <c r="K108" s="3"/>
      <c r="L108" s="3"/>
      <c r="M108" s="3"/>
      <c r="N108" s="3"/>
      <c r="O108" s="3"/>
    </row>
    <row r="109" spans="1:15" s="273" customFormat="1" ht="15.75" x14ac:dyDescent="0.25">
      <c r="A109" s="272" t="s">
        <v>728</v>
      </c>
      <c r="B109" s="274"/>
      <c r="D109" s="274"/>
      <c r="H109" s="275"/>
      <c r="I109" s="274"/>
      <c r="J109" s="276"/>
      <c r="K109" s="276"/>
      <c r="L109" s="276"/>
      <c r="M109" s="276"/>
    </row>
    <row r="110" spans="1:15" s="281" customFormat="1" ht="15.75" x14ac:dyDescent="0.25">
      <c r="A110" s="279"/>
      <c r="B110" s="277" t="s">
        <v>1314</v>
      </c>
      <c r="C110" s="278"/>
      <c r="D110" s="278"/>
      <c r="E110" s="248"/>
      <c r="F110" s="44"/>
      <c r="G110" s="44"/>
      <c r="H110" s="282"/>
      <c r="I110" s="280"/>
      <c r="J110" s="283"/>
      <c r="K110" s="283"/>
      <c r="L110" s="283"/>
      <c r="M110" s="283"/>
    </row>
    <row r="111" spans="1:15" s="281" customFormat="1" ht="15.75" x14ac:dyDescent="0.25">
      <c r="A111" s="279"/>
      <c r="B111" s="280"/>
      <c r="D111" s="280"/>
      <c r="H111" s="282"/>
      <c r="I111" s="280"/>
      <c r="J111" s="283"/>
      <c r="K111" s="283"/>
      <c r="L111" s="283"/>
      <c r="M111" s="283"/>
    </row>
    <row r="112" spans="1:15" x14ac:dyDescent="0.25">
      <c r="A112" s="44"/>
      <c r="B112" s="56" t="s">
        <v>119</v>
      </c>
      <c r="C112" s="56" t="s">
        <v>322</v>
      </c>
      <c r="D112" s="56" t="s">
        <v>82</v>
      </c>
      <c r="E112" s="56" t="s">
        <v>83</v>
      </c>
      <c r="F112" s="44"/>
      <c r="G112" s="44"/>
      <c r="I112" s="260" t="s">
        <v>385</v>
      </c>
      <c r="J112" s="261"/>
      <c r="K112" s="262"/>
      <c r="L112" s="262"/>
      <c r="M112" s="262"/>
      <c r="N112" s="262"/>
      <c r="O112" s="254"/>
    </row>
    <row r="113" spans="1:15" x14ac:dyDescent="0.25">
      <c r="A113" s="44"/>
      <c r="B113" s="147">
        <v>221.11733699999999</v>
      </c>
      <c r="C113" s="147">
        <v>54.087335000000003</v>
      </c>
      <c r="D113" s="147">
        <v>69.142290000000003</v>
      </c>
      <c r="E113" s="147">
        <v>145.82409999999999</v>
      </c>
      <c r="F113" s="44"/>
      <c r="G113" s="44"/>
      <c r="I113" s="29" t="s">
        <v>108</v>
      </c>
      <c r="J113" s="30" t="s">
        <v>374</v>
      </c>
      <c r="K113" s="18"/>
      <c r="L113" s="92"/>
      <c r="M113" s="3"/>
      <c r="N113" s="3"/>
    </row>
    <row r="114" spans="1:15" x14ac:dyDescent="0.25">
      <c r="A114" s="44"/>
      <c r="B114" s="147">
        <v>24.783772200000001</v>
      </c>
      <c r="C114" s="147">
        <v>27.433458999999999</v>
      </c>
      <c r="D114" s="147">
        <v>71.549340000000001</v>
      </c>
      <c r="E114" s="147">
        <v>78.770499999999998</v>
      </c>
      <c r="F114" s="44"/>
      <c r="G114" s="44"/>
      <c r="I114" s="2" t="s">
        <v>109</v>
      </c>
      <c r="J114" s="2">
        <v>1.9338151525616999E-2</v>
      </c>
      <c r="L114" s="92"/>
      <c r="M114" s="3"/>
      <c r="N114" s="3"/>
    </row>
    <row r="115" spans="1:15" x14ac:dyDescent="0.25">
      <c r="A115" s="44"/>
      <c r="B115" s="147">
        <v>46.103370499999997</v>
      </c>
      <c r="C115" s="147">
        <v>44.002085000000001</v>
      </c>
      <c r="D115" s="147">
        <v>57.450899999999997</v>
      </c>
      <c r="E115" s="147">
        <v>133.273</v>
      </c>
      <c r="F115" s="44"/>
      <c r="G115" s="44"/>
      <c r="I115" s="2" t="s">
        <v>110</v>
      </c>
      <c r="J115" s="2" t="s">
        <v>64</v>
      </c>
      <c r="L115" s="92"/>
      <c r="M115" s="92"/>
      <c r="N115" s="92"/>
    </row>
    <row r="116" spans="1:15" x14ac:dyDescent="0.25">
      <c r="A116" s="44"/>
      <c r="B116" s="147">
        <v>140.66610499999999</v>
      </c>
      <c r="C116" s="147">
        <v>79.300460999999999</v>
      </c>
      <c r="D116" s="147">
        <v>30.314959999999999</v>
      </c>
      <c r="E116" s="147">
        <v>90.805750000000003</v>
      </c>
      <c r="F116" s="44"/>
      <c r="G116" s="44"/>
      <c r="I116" s="2" t="s">
        <v>111</v>
      </c>
      <c r="J116" s="2" t="s">
        <v>8</v>
      </c>
      <c r="L116" s="92"/>
      <c r="M116" s="92"/>
      <c r="N116" s="92"/>
    </row>
    <row r="117" spans="1:15" x14ac:dyDescent="0.25">
      <c r="A117" s="44"/>
      <c r="B117" s="147">
        <v>75.435011399999993</v>
      </c>
      <c r="C117" s="147">
        <v>36.873973999999997</v>
      </c>
      <c r="D117" s="147">
        <v>1.1397710000000001</v>
      </c>
      <c r="E117" s="147">
        <v>105.5941</v>
      </c>
      <c r="F117" s="44"/>
      <c r="G117" s="44"/>
      <c r="I117" s="2" t="s">
        <v>112</v>
      </c>
      <c r="J117" s="2" t="s">
        <v>72</v>
      </c>
      <c r="L117" s="92"/>
      <c r="M117" s="92"/>
      <c r="N117" s="92"/>
    </row>
    <row r="118" spans="1:15" x14ac:dyDescent="0.25">
      <c r="A118" s="44"/>
      <c r="B118" s="147">
        <v>129.72671199999999</v>
      </c>
      <c r="C118" s="147">
        <v>55.519072000000001</v>
      </c>
      <c r="D118" s="147">
        <v>50.197310000000002</v>
      </c>
      <c r="E118" s="147">
        <v>53.366959999999999</v>
      </c>
      <c r="F118" s="44"/>
      <c r="G118" s="44"/>
      <c r="I118" s="2" t="s">
        <v>113</v>
      </c>
      <c r="J118" s="2" t="s">
        <v>373</v>
      </c>
      <c r="L118" s="12"/>
      <c r="M118" s="12"/>
      <c r="N118" s="12"/>
    </row>
    <row r="119" spans="1:15" x14ac:dyDescent="0.25">
      <c r="A119" s="44"/>
      <c r="B119" s="147">
        <v>64.892960299999999</v>
      </c>
      <c r="C119" s="147">
        <v>44.214444999999998</v>
      </c>
      <c r="D119" s="147">
        <v>39.679830000000003</v>
      </c>
      <c r="E119" s="147">
        <v>58.409590000000001</v>
      </c>
      <c r="F119" s="44"/>
      <c r="G119" s="44"/>
    </row>
    <row r="120" spans="1:15" x14ac:dyDescent="0.25">
      <c r="A120" s="44"/>
      <c r="B120" s="147">
        <v>109.556211</v>
      </c>
      <c r="C120" s="147">
        <v>41.765109000000002</v>
      </c>
      <c r="D120" s="147"/>
      <c r="E120" s="147">
        <v>50.953699999999998</v>
      </c>
      <c r="F120" s="44"/>
      <c r="G120" s="44"/>
      <c r="I120" s="260" t="s">
        <v>387</v>
      </c>
      <c r="J120" s="263"/>
      <c r="K120" s="261"/>
      <c r="L120" s="254"/>
      <c r="M120" s="254"/>
      <c r="N120" s="254"/>
      <c r="O120" s="254"/>
    </row>
    <row r="121" spans="1:15" x14ac:dyDescent="0.25">
      <c r="A121" s="44"/>
      <c r="B121" s="147">
        <v>53.613008000000001</v>
      </c>
      <c r="C121" s="147">
        <v>50.243578999999997</v>
      </c>
      <c r="D121" s="147"/>
      <c r="E121" s="147"/>
      <c r="F121" s="44"/>
      <c r="G121" s="44"/>
      <c r="I121" s="29" t="s">
        <v>187</v>
      </c>
      <c r="J121" s="30" t="s">
        <v>381</v>
      </c>
      <c r="K121" s="107"/>
      <c r="L121" s="12"/>
      <c r="M121" s="12"/>
      <c r="N121" s="12"/>
    </row>
    <row r="122" spans="1:15" x14ac:dyDescent="0.25">
      <c r="A122" s="44"/>
      <c r="B122" s="147">
        <v>60.581340599999997</v>
      </c>
      <c r="C122" s="147"/>
      <c r="D122" s="147"/>
      <c r="E122" s="147"/>
      <c r="F122" s="44"/>
      <c r="G122" s="44"/>
      <c r="I122" s="2" t="s">
        <v>188</v>
      </c>
      <c r="J122" s="3">
        <v>6.9916567405534602</v>
      </c>
      <c r="K122" s="106"/>
      <c r="L122" s="106"/>
      <c r="M122" s="106"/>
      <c r="N122" s="106"/>
    </row>
    <row r="123" spans="1:15" x14ac:dyDescent="0.25">
      <c r="A123" s="44"/>
      <c r="B123" s="147">
        <v>183.751327</v>
      </c>
      <c r="C123" s="147"/>
      <c r="D123" s="147"/>
      <c r="E123" s="166"/>
      <c r="F123" s="44"/>
      <c r="G123" s="44"/>
      <c r="I123" s="2" t="s">
        <v>189</v>
      </c>
      <c r="J123" s="3">
        <v>4.7072005995820003E-3</v>
      </c>
      <c r="K123" s="106"/>
      <c r="L123" s="106"/>
      <c r="M123" s="106"/>
      <c r="N123" s="106"/>
    </row>
    <row r="124" spans="1:15" x14ac:dyDescent="0.25">
      <c r="A124" s="44"/>
      <c r="B124" s="147">
        <v>89.773004</v>
      </c>
      <c r="C124" s="166"/>
      <c r="D124" s="166"/>
      <c r="E124" s="166"/>
      <c r="F124" s="44"/>
      <c r="G124" s="44"/>
      <c r="I124" s="2" t="s">
        <v>190</v>
      </c>
      <c r="J124" s="3" t="s">
        <v>9</v>
      </c>
      <c r="K124" s="106"/>
      <c r="L124" s="106"/>
      <c r="M124" s="106"/>
      <c r="N124" s="106"/>
    </row>
    <row r="125" spans="1:15" x14ac:dyDescent="0.25">
      <c r="A125" s="44"/>
      <c r="B125" s="147"/>
      <c r="C125" s="166"/>
      <c r="D125" s="166"/>
      <c r="E125" s="166"/>
      <c r="F125" s="44"/>
      <c r="G125" s="44"/>
      <c r="I125" s="2" t="s">
        <v>191</v>
      </c>
      <c r="J125" s="3" t="s">
        <v>8</v>
      </c>
      <c r="K125" s="106"/>
      <c r="L125" s="106"/>
      <c r="M125" s="106"/>
      <c r="N125" s="106"/>
    </row>
    <row r="126" spans="1:15" x14ac:dyDescent="0.25">
      <c r="A126" s="44"/>
      <c r="B126" s="44"/>
      <c r="C126" s="44"/>
      <c r="D126" s="44"/>
      <c r="E126" s="44"/>
      <c r="F126" s="44"/>
      <c r="G126" s="44"/>
      <c r="I126" s="2" t="s">
        <v>192</v>
      </c>
      <c r="J126" s="3">
        <v>0.39971380894662101</v>
      </c>
      <c r="K126" s="106"/>
      <c r="L126" s="106"/>
      <c r="M126" s="106"/>
      <c r="N126" s="106"/>
    </row>
    <row r="127" spans="1:15" x14ac:dyDescent="0.25">
      <c r="A127" s="270" t="s">
        <v>49</v>
      </c>
      <c r="B127" s="57">
        <f>AVERAGE(B113:B124)</f>
        <v>100.00001324999999</v>
      </c>
      <c r="C127" s="57">
        <f>AVERAGE(C113:C124)</f>
        <v>48.159946555555557</v>
      </c>
      <c r="D127" s="57">
        <f>AVERAGE(D113:D124)</f>
        <v>45.639200142857142</v>
      </c>
      <c r="E127" s="57">
        <f>AVERAGE(E113:E124)</f>
        <v>89.624712499999987</v>
      </c>
      <c r="F127" s="44"/>
      <c r="G127" s="44"/>
      <c r="I127" s="12"/>
      <c r="J127" s="106"/>
      <c r="K127" s="106"/>
      <c r="L127" s="106"/>
      <c r="M127" s="106"/>
      <c r="N127" s="106"/>
    </row>
    <row r="128" spans="1:15" x14ac:dyDescent="0.25">
      <c r="A128" s="270" t="s">
        <v>50</v>
      </c>
      <c r="B128" s="54">
        <f>STDEV(B113:B124)</f>
        <v>59.176830883326026</v>
      </c>
      <c r="C128" s="54">
        <f>STDEV(C113:C124)</f>
        <v>14.551945877716602</v>
      </c>
      <c r="D128" s="54">
        <f>STDEV(D113:D124)</f>
        <v>24.612221969752948</v>
      </c>
      <c r="E128" s="54">
        <f>STDEV(E113:E124)</f>
        <v>36.296851436790298</v>
      </c>
      <c r="F128" s="44"/>
      <c r="G128" s="44"/>
      <c r="I128" s="29" t="s">
        <v>193</v>
      </c>
      <c r="J128" s="28" t="s">
        <v>40</v>
      </c>
      <c r="K128" s="28" t="s">
        <v>33</v>
      </c>
      <c r="L128" s="28" t="s">
        <v>41</v>
      </c>
      <c r="M128" s="28" t="s">
        <v>194</v>
      </c>
      <c r="N128" s="28" t="s">
        <v>195</v>
      </c>
    </row>
    <row r="129" spans="9:14" x14ac:dyDescent="0.25">
      <c r="I129" s="2" t="s">
        <v>196</v>
      </c>
      <c r="J129" s="3">
        <v>9689.0191480660105</v>
      </c>
      <c r="K129" s="3">
        <v>2</v>
      </c>
      <c r="L129" s="3">
        <v>4844.5095740329998</v>
      </c>
      <c r="M129" s="3" t="s">
        <v>365</v>
      </c>
      <c r="N129" s="3" t="s">
        <v>366</v>
      </c>
    </row>
    <row r="130" spans="9:14" x14ac:dyDescent="0.25">
      <c r="I130" s="2" t="s">
        <v>199</v>
      </c>
      <c r="J130" s="3">
        <v>14550.8718219252</v>
      </c>
      <c r="K130" s="3">
        <v>21</v>
      </c>
      <c r="L130" s="3">
        <v>692.89865818691601</v>
      </c>
      <c r="M130" s="3"/>
      <c r="N130" s="3"/>
    </row>
    <row r="131" spans="9:14" x14ac:dyDescent="0.25">
      <c r="I131" s="2" t="s">
        <v>200</v>
      </c>
      <c r="J131" s="3">
        <v>24239.8909699912</v>
      </c>
      <c r="K131" s="3">
        <v>23</v>
      </c>
      <c r="L131" s="3"/>
      <c r="M131" s="3"/>
      <c r="N131" s="3"/>
    </row>
    <row r="132" spans="9:14" x14ac:dyDescent="0.25">
      <c r="J132" s="11"/>
      <c r="K132" s="11"/>
      <c r="L132" s="11"/>
      <c r="M132" s="11"/>
      <c r="N132" s="11"/>
    </row>
    <row r="133" spans="9:14" x14ac:dyDescent="0.25">
      <c r="I133" s="29" t="s">
        <v>201</v>
      </c>
      <c r="J133" s="28" t="s">
        <v>202</v>
      </c>
      <c r="K133" s="28" t="s">
        <v>203</v>
      </c>
      <c r="L133" s="28" t="s">
        <v>204</v>
      </c>
      <c r="M133" s="28" t="s">
        <v>4</v>
      </c>
      <c r="N133" s="28" t="s">
        <v>205</v>
      </c>
    </row>
    <row r="134" spans="9:14" x14ac:dyDescent="0.25">
      <c r="I134" s="2" t="s">
        <v>367</v>
      </c>
      <c r="J134" s="3">
        <v>2.52074641269841</v>
      </c>
      <c r="K134" s="3" t="s">
        <v>368</v>
      </c>
      <c r="L134" s="3" t="s">
        <v>22</v>
      </c>
      <c r="M134" s="3" t="s">
        <v>23</v>
      </c>
      <c r="N134" s="3">
        <v>0.98030930340246603</v>
      </c>
    </row>
    <row r="135" spans="9:14" x14ac:dyDescent="0.25">
      <c r="I135" s="2" t="s">
        <v>369</v>
      </c>
      <c r="J135" s="3">
        <v>-41.464765944444402</v>
      </c>
      <c r="K135" s="3" t="s">
        <v>370</v>
      </c>
      <c r="L135" s="3" t="s">
        <v>8</v>
      </c>
      <c r="M135" s="3" t="s">
        <v>64</v>
      </c>
      <c r="N135" s="3">
        <v>1.0451271379157001E-2</v>
      </c>
    </row>
    <row r="136" spans="9:14" x14ac:dyDescent="0.25">
      <c r="I136" s="2" t="s">
        <v>371</v>
      </c>
      <c r="J136" s="3">
        <v>-43.985512357142902</v>
      </c>
      <c r="K136" s="3" t="s">
        <v>372</v>
      </c>
      <c r="L136" s="3" t="s">
        <v>8</v>
      </c>
      <c r="M136" s="3" t="s">
        <v>64</v>
      </c>
      <c r="N136" s="3">
        <v>1.0766433644822999E-2</v>
      </c>
    </row>
  </sheetData>
  <mergeCells count="7">
    <mergeCell ref="B30:G30"/>
    <mergeCell ref="B31:D31"/>
    <mergeCell ref="E31:G31"/>
    <mergeCell ref="B50:C50"/>
    <mergeCell ref="B68:C68"/>
    <mergeCell ref="B49:G49"/>
    <mergeCell ref="B67:G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2964A-C094-47AF-9811-B87D887F867D}">
  <dimension ref="A2:Y178"/>
  <sheetViews>
    <sheetView topLeftCell="A154" workbookViewId="0">
      <selection activeCell="G180" sqref="G180"/>
    </sheetView>
  </sheetViews>
  <sheetFormatPr defaultRowHeight="15" x14ac:dyDescent="0.25"/>
  <cols>
    <col min="2" max="2" width="11.5703125" customWidth="1"/>
    <col min="3" max="3" width="12.140625" bestFit="1" customWidth="1"/>
    <col min="4" max="4" width="12" customWidth="1"/>
    <col min="5" max="5" width="11.85546875" customWidth="1"/>
    <col min="6" max="6" width="12.140625" customWidth="1"/>
    <col min="7" max="7" width="12.85546875" customWidth="1"/>
    <col min="8" max="8" width="13.85546875" customWidth="1"/>
    <col min="9" max="9" width="31.7109375" customWidth="1"/>
    <col min="10" max="10" width="33.7109375" customWidth="1"/>
  </cols>
  <sheetData>
    <row r="2" spans="2:25" s="108" customFormat="1" x14ac:dyDescent="0.25">
      <c r="B2" s="108" t="s">
        <v>817</v>
      </c>
    </row>
    <row r="3" spans="2:25" x14ac:dyDescent="0.25">
      <c r="B3" t="s">
        <v>691</v>
      </c>
    </row>
    <row r="5" spans="2:25" x14ac:dyDescent="0.25">
      <c r="B5" s="31" t="s">
        <v>322</v>
      </c>
      <c r="C5" s="31" t="s">
        <v>323</v>
      </c>
      <c r="D5" s="31" t="s">
        <v>1370</v>
      </c>
      <c r="E5" s="31" t="s">
        <v>1371</v>
      </c>
      <c r="F5" s="31" t="s">
        <v>1372</v>
      </c>
      <c r="G5" s="31" t="s">
        <v>1373</v>
      </c>
      <c r="H5" s="31" t="s">
        <v>1374</v>
      </c>
      <c r="J5" s="29" t="s">
        <v>187</v>
      </c>
      <c r="K5" s="30"/>
      <c r="Q5" s="2"/>
      <c r="R5" s="1"/>
      <c r="S5" s="9"/>
      <c r="T5" s="9"/>
      <c r="U5" s="9"/>
      <c r="V5" s="9"/>
      <c r="W5" s="9"/>
      <c r="X5" s="9"/>
      <c r="Y5" s="9"/>
    </row>
    <row r="6" spans="2:25" x14ac:dyDescent="0.25">
      <c r="B6" s="130">
        <v>152.8902245006187</v>
      </c>
      <c r="C6" s="130">
        <v>7.0795744285615845</v>
      </c>
      <c r="D6" s="130">
        <v>35.36621295150551</v>
      </c>
      <c r="E6" s="130">
        <v>53.719555492969562</v>
      </c>
      <c r="F6" s="130">
        <v>104.36607213302055</v>
      </c>
      <c r="G6" s="130">
        <v>107.5294944816132</v>
      </c>
      <c r="H6" s="130">
        <v>102.98295497104232</v>
      </c>
      <c r="I6" s="130"/>
      <c r="J6" s="2" t="s">
        <v>188</v>
      </c>
      <c r="K6" s="1">
        <v>29.3546357925261</v>
      </c>
      <c r="Q6" s="2"/>
      <c r="R6" s="1"/>
      <c r="S6" s="1"/>
      <c r="T6" s="1"/>
      <c r="U6" s="1"/>
      <c r="V6" s="1"/>
      <c r="W6" s="1"/>
      <c r="X6" s="1"/>
      <c r="Y6" s="1"/>
    </row>
    <row r="7" spans="2:25" x14ac:dyDescent="0.25">
      <c r="B7" s="130">
        <v>119.95687558736789</v>
      </c>
      <c r="C7" s="130">
        <v>12.740777138268772</v>
      </c>
      <c r="D7" s="130">
        <v>22.354984425076079</v>
      </c>
      <c r="E7" s="130">
        <v>53.794658684955088</v>
      </c>
      <c r="F7" s="130">
        <v>62.288510110467605</v>
      </c>
      <c r="G7" s="130">
        <v>99.661736022267306</v>
      </c>
      <c r="H7" s="130">
        <v>33.922673673634684</v>
      </c>
      <c r="I7" s="130"/>
      <c r="J7" s="2" t="s">
        <v>189</v>
      </c>
      <c r="K7" s="1" t="s">
        <v>566</v>
      </c>
      <c r="Q7" s="2"/>
      <c r="R7" s="1"/>
      <c r="S7" s="1"/>
      <c r="T7" s="1"/>
      <c r="U7" s="1"/>
      <c r="V7" s="1"/>
      <c r="W7" s="1"/>
      <c r="X7" s="1"/>
      <c r="Y7" s="1"/>
    </row>
    <row r="8" spans="2:25" x14ac:dyDescent="0.25">
      <c r="B8" s="130">
        <v>191.11275565795688</v>
      </c>
      <c r="C8" s="130">
        <v>5.7811481000989726</v>
      </c>
      <c r="D8" s="130">
        <v>3.7750339811982356</v>
      </c>
      <c r="E8" s="130">
        <v>17.985217055215827</v>
      </c>
      <c r="F8" s="130">
        <v>30.041876021807887</v>
      </c>
      <c r="G8" s="130">
        <v>86.13587086245829</v>
      </c>
      <c r="H8" s="130">
        <v>128.6289972225801</v>
      </c>
      <c r="I8" s="130"/>
      <c r="J8" s="2" t="s">
        <v>190</v>
      </c>
      <c r="K8" s="1" t="s">
        <v>17</v>
      </c>
      <c r="Q8" s="2"/>
      <c r="R8" s="1"/>
      <c r="S8" s="1"/>
      <c r="T8" s="1"/>
      <c r="U8" s="1"/>
      <c r="V8" s="1"/>
      <c r="W8" s="1"/>
      <c r="X8" s="1"/>
      <c r="Y8" s="1"/>
    </row>
    <row r="9" spans="2:25" x14ac:dyDescent="0.25">
      <c r="B9" s="130">
        <v>125.25284907753905</v>
      </c>
      <c r="C9" s="130">
        <v>4.53006075169107</v>
      </c>
      <c r="D9" s="130">
        <v>0.19844420541921459</v>
      </c>
      <c r="E9" s="130">
        <v>7.5500679623964713</v>
      </c>
      <c r="F9" s="130">
        <v>73.133431007431412</v>
      </c>
      <c r="G9" s="130">
        <v>124.57721996346707</v>
      </c>
      <c r="H9" s="130">
        <v>117.97083559292074</v>
      </c>
      <c r="I9" s="130"/>
      <c r="J9" s="2" t="s">
        <v>191</v>
      </c>
      <c r="K9" s="1" t="s">
        <v>8</v>
      </c>
      <c r="Q9" s="2"/>
      <c r="R9" s="1"/>
      <c r="S9" s="1"/>
      <c r="T9" s="1"/>
      <c r="U9" s="1"/>
      <c r="V9" s="1"/>
      <c r="W9" s="1"/>
      <c r="X9" s="1"/>
      <c r="Y9" s="1"/>
    </row>
    <row r="10" spans="2:25" x14ac:dyDescent="0.25">
      <c r="B10" s="130">
        <v>132.1304838063736</v>
      </c>
      <c r="C10" s="130">
        <v>4.874416876646003</v>
      </c>
      <c r="D10" s="130">
        <v>9.1620900659050477</v>
      </c>
      <c r="E10" s="130">
        <v>11.42507308079885</v>
      </c>
      <c r="F10" s="130">
        <v>113.25201814860644</v>
      </c>
      <c r="G10" s="130">
        <v>63.704185305141671</v>
      </c>
      <c r="H10" s="130">
        <v>164.21542631547933</v>
      </c>
      <c r="I10" s="130"/>
      <c r="J10" s="2" t="s">
        <v>192</v>
      </c>
      <c r="K10" s="1">
        <v>0.704151255339449</v>
      </c>
      <c r="Q10" s="2"/>
      <c r="R10" s="1"/>
      <c r="S10" s="1"/>
      <c r="T10" s="1"/>
      <c r="U10" s="1"/>
      <c r="V10" s="1"/>
      <c r="W10" s="1"/>
      <c r="X10" s="1"/>
      <c r="Y10" s="1"/>
    </row>
    <row r="11" spans="2:25" x14ac:dyDescent="0.25">
      <c r="B11" s="130">
        <v>103.3417924295583</v>
      </c>
      <c r="C11" s="130">
        <v>22.342001160504108</v>
      </c>
      <c r="D11" s="130">
        <v>18.874670549661488</v>
      </c>
      <c r="E11" s="130">
        <v>28.863494955003002</v>
      </c>
      <c r="F11" s="130">
        <v>162.7997511208053</v>
      </c>
      <c r="G11" s="130">
        <v>127.40847048154929</v>
      </c>
      <c r="H11" s="130">
        <v>132.12728792586356</v>
      </c>
      <c r="I11" s="130"/>
      <c r="J11" s="2"/>
      <c r="K11" s="3"/>
      <c r="R11" s="1"/>
      <c r="S11" s="1"/>
      <c r="T11" s="1"/>
      <c r="U11" s="1"/>
      <c r="V11" s="1"/>
      <c r="W11" s="1"/>
      <c r="X11" s="1"/>
      <c r="Y11" s="1"/>
    </row>
    <row r="12" spans="2:25" x14ac:dyDescent="0.25">
      <c r="B12" s="130">
        <v>22.650303758455355</v>
      </c>
      <c r="C12" s="130">
        <v>12.34119220325001</v>
      </c>
      <c r="D12" s="130">
        <v>0.29831547135742031</v>
      </c>
      <c r="E12" s="130">
        <v>9.4376348886285584</v>
      </c>
      <c r="F12" s="130">
        <v>90.601514647619211</v>
      </c>
      <c r="G12" s="130">
        <v>101.92681633374579</v>
      </c>
      <c r="H12" s="130"/>
      <c r="I12" s="130"/>
      <c r="J12" s="29" t="s">
        <v>193</v>
      </c>
      <c r="K12" s="30" t="s">
        <v>40</v>
      </c>
      <c r="L12" s="30" t="s">
        <v>33</v>
      </c>
      <c r="M12" s="30" t="s">
        <v>41</v>
      </c>
      <c r="N12" s="30" t="s">
        <v>194</v>
      </c>
      <c r="O12" s="30" t="s">
        <v>195</v>
      </c>
      <c r="P12" s="31"/>
      <c r="R12" s="1"/>
      <c r="S12" s="1"/>
      <c r="T12" s="1"/>
      <c r="U12" s="1"/>
      <c r="V12" s="1"/>
      <c r="W12" s="1"/>
      <c r="X12" s="1"/>
      <c r="Y12" s="1"/>
    </row>
    <row r="13" spans="2:25" x14ac:dyDescent="0.25">
      <c r="B13" s="130">
        <v>66.063643962931778</v>
      </c>
      <c r="C13" s="130">
        <v>1.2483908242275707E-2</v>
      </c>
      <c r="D13" s="130">
        <v>13.312540135765</v>
      </c>
      <c r="E13" s="130">
        <v>26.047924225673103</v>
      </c>
      <c r="F13" s="130">
        <v>77.860737509350457</v>
      </c>
      <c r="G13" s="130">
        <v>103.85503086521473</v>
      </c>
      <c r="H13" s="130"/>
      <c r="I13" s="130"/>
      <c r="J13" s="2" t="s">
        <v>196</v>
      </c>
      <c r="K13" s="1">
        <v>140007.64946954601</v>
      </c>
      <c r="L13" s="1">
        <v>6</v>
      </c>
      <c r="M13" s="1">
        <v>23334.6082449243</v>
      </c>
      <c r="N13" s="1" t="s">
        <v>611</v>
      </c>
      <c r="O13" s="1" t="s">
        <v>567</v>
      </c>
      <c r="P13" s="12"/>
      <c r="R13" s="1"/>
      <c r="S13" s="1"/>
      <c r="T13" s="1"/>
      <c r="U13" s="1"/>
      <c r="V13" s="1"/>
      <c r="W13" s="1"/>
      <c r="X13" s="1"/>
      <c r="Y13" s="1"/>
    </row>
    <row r="14" spans="2:25" x14ac:dyDescent="0.25">
      <c r="B14" s="130">
        <v>58.258005430999447</v>
      </c>
      <c r="C14" s="130">
        <v>5.6617020660368782</v>
      </c>
      <c r="D14" s="130"/>
      <c r="E14" s="130">
        <v>45.30070738817664</v>
      </c>
      <c r="F14" s="130">
        <v>37.750639425780172</v>
      </c>
      <c r="G14" s="130"/>
      <c r="H14" s="130"/>
      <c r="I14" s="130"/>
      <c r="J14" s="2" t="s">
        <v>199</v>
      </c>
      <c r="K14" s="1">
        <v>58824.133344009802</v>
      </c>
      <c r="L14" s="1">
        <v>74</v>
      </c>
      <c r="M14" s="1">
        <v>794.92072086499695</v>
      </c>
      <c r="N14" s="1"/>
      <c r="O14" s="1"/>
      <c r="P14" s="12"/>
      <c r="R14" s="1"/>
      <c r="S14" s="1"/>
      <c r="T14" s="1"/>
      <c r="U14" s="1"/>
      <c r="V14" s="1"/>
      <c r="W14" s="1"/>
      <c r="X14" s="1"/>
      <c r="Y14" s="1"/>
    </row>
    <row r="15" spans="2:25" x14ac:dyDescent="0.25">
      <c r="B15" s="130">
        <v>84.938913740188895</v>
      </c>
      <c r="C15" s="130">
        <v>24.902700419159704</v>
      </c>
      <c r="D15" s="130"/>
      <c r="E15" s="130">
        <v>25.525797247348173</v>
      </c>
      <c r="F15" s="130">
        <v>52.850975093104985</v>
      </c>
      <c r="G15" s="130"/>
      <c r="H15" s="130"/>
      <c r="I15" s="130"/>
      <c r="J15" s="2" t="s">
        <v>200</v>
      </c>
      <c r="K15" s="1">
        <v>198831.782813556</v>
      </c>
      <c r="L15" s="1">
        <v>80</v>
      </c>
      <c r="M15" s="1"/>
      <c r="N15" s="1"/>
      <c r="O15" s="1"/>
      <c r="P15" s="12"/>
      <c r="R15" s="1"/>
      <c r="S15" s="1"/>
      <c r="T15" s="1"/>
      <c r="U15" s="1"/>
      <c r="V15" s="1"/>
      <c r="W15" s="1"/>
      <c r="X15" s="1"/>
      <c r="Y15" s="1"/>
    </row>
    <row r="16" spans="2:25" x14ac:dyDescent="0.25">
      <c r="B16" s="130">
        <v>94.376648500083391</v>
      </c>
      <c r="C16" s="130">
        <v>6.9990781882153899</v>
      </c>
      <c r="D16" s="130"/>
      <c r="E16" s="130">
        <v>56.625909203037288</v>
      </c>
      <c r="F16" s="130"/>
      <c r="G16" s="130"/>
      <c r="H16" s="130"/>
      <c r="I16" s="130"/>
      <c r="J16" s="2"/>
      <c r="K16" s="3"/>
      <c r="L16" s="3"/>
      <c r="M16" s="3"/>
      <c r="N16" s="3"/>
      <c r="O16" s="106"/>
      <c r="P16" s="12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B17" s="130">
        <v>115.36649259105012</v>
      </c>
      <c r="C17" s="130">
        <v>15.762881645558876</v>
      </c>
      <c r="D17" s="130"/>
      <c r="E17" s="130">
        <v>15.100235796058881</v>
      </c>
      <c r="F17" s="130"/>
      <c r="G17" s="130"/>
      <c r="H17" s="130"/>
      <c r="I17" s="130"/>
      <c r="J17" s="29" t="s">
        <v>201</v>
      </c>
      <c r="K17" s="30" t="s">
        <v>202</v>
      </c>
      <c r="L17" s="30" t="s">
        <v>203</v>
      </c>
      <c r="M17" s="30" t="s">
        <v>204</v>
      </c>
      <c r="N17" s="30" t="s">
        <v>4</v>
      </c>
      <c r="O17" s="30" t="s">
        <v>205</v>
      </c>
      <c r="P17" s="3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B18" s="130">
        <v>60.872934787059485</v>
      </c>
      <c r="C18" s="130">
        <v>0.21512270683089496</v>
      </c>
      <c r="D18" s="130"/>
      <c r="E18" s="130">
        <v>10.93750156048853</v>
      </c>
      <c r="F18" s="130"/>
      <c r="G18" s="130"/>
      <c r="H18" s="130"/>
      <c r="I18" s="130"/>
      <c r="J18" s="2" t="s">
        <v>568</v>
      </c>
      <c r="K18" s="1">
        <v>90.060470588235304</v>
      </c>
      <c r="L18" s="1" t="s">
        <v>612</v>
      </c>
      <c r="M18" s="1" t="s">
        <v>8</v>
      </c>
      <c r="N18" s="1" t="s">
        <v>17</v>
      </c>
      <c r="O18" s="1" t="s">
        <v>566</v>
      </c>
      <c r="P18" s="106"/>
      <c r="R18" s="1"/>
      <c r="S18" s="1"/>
      <c r="T18" s="1"/>
      <c r="U18" s="1"/>
      <c r="V18" s="1"/>
      <c r="W18" s="1"/>
      <c r="X18" s="1"/>
      <c r="Y18" s="1"/>
    </row>
    <row r="19" spans="1:25" x14ac:dyDescent="0.25">
      <c r="B19" s="130">
        <v>79.276312832758578</v>
      </c>
      <c r="C19" s="130">
        <v>17.057712608447709</v>
      </c>
      <c r="D19" s="130"/>
      <c r="E19" s="130">
        <v>0.87806817012870408</v>
      </c>
      <c r="F19" s="130"/>
      <c r="G19" s="130"/>
      <c r="H19" s="130"/>
      <c r="I19" s="130"/>
      <c r="J19" s="2" t="s">
        <v>569</v>
      </c>
      <c r="K19" s="1">
        <v>87.082191176470602</v>
      </c>
      <c r="L19" s="1" t="s">
        <v>613</v>
      </c>
      <c r="M19" s="1" t="s">
        <v>8</v>
      </c>
      <c r="N19" s="1" t="s">
        <v>17</v>
      </c>
      <c r="O19" s="1">
        <v>8.4223250000000003E-9</v>
      </c>
      <c r="P19" s="11"/>
      <c r="R19" s="1"/>
      <c r="S19" s="1"/>
      <c r="T19" s="1"/>
      <c r="U19" s="1"/>
      <c r="V19" s="1"/>
      <c r="W19" s="1"/>
      <c r="X19" s="1"/>
      <c r="Y19" s="1"/>
    </row>
    <row r="20" spans="1:25" x14ac:dyDescent="0.25">
      <c r="B20" s="130">
        <v>118.91461905603676</v>
      </c>
      <c r="C20" s="130">
        <v>8.1793568090731039</v>
      </c>
      <c r="D20" s="130"/>
      <c r="E20" s="130">
        <v>21.234728435047224</v>
      </c>
      <c r="F20" s="130"/>
      <c r="G20" s="130"/>
      <c r="H20" s="130"/>
      <c r="I20" s="130"/>
      <c r="J20" s="2" t="s">
        <v>570</v>
      </c>
      <c r="K20" s="1">
        <v>74.371407843137206</v>
      </c>
      <c r="L20" s="1" t="s">
        <v>614</v>
      </c>
      <c r="M20" s="1" t="s">
        <v>8</v>
      </c>
      <c r="N20" s="1" t="s">
        <v>17</v>
      </c>
      <c r="O20" s="1">
        <v>2.8966199999999999E-9</v>
      </c>
      <c r="P20" s="11"/>
      <c r="R20" s="1"/>
      <c r="S20" s="1"/>
      <c r="T20" s="1"/>
      <c r="U20" s="1"/>
      <c r="V20" s="1"/>
      <c r="W20" s="1"/>
      <c r="X20" s="1"/>
      <c r="Y20" s="1"/>
    </row>
    <row r="21" spans="1:25" x14ac:dyDescent="0.25">
      <c r="B21" s="130">
        <v>99.095465944397674</v>
      </c>
      <c r="C21" s="130">
        <v>6.8611559699547284E-2</v>
      </c>
      <c r="D21" s="130"/>
      <c r="E21" s="130"/>
      <c r="F21" s="130"/>
      <c r="G21" s="130"/>
      <c r="H21" s="130"/>
      <c r="I21" s="130"/>
      <c r="J21" s="2" t="s">
        <v>571</v>
      </c>
      <c r="K21" s="1">
        <v>19.505241176470602</v>
      </c>
      <c r="L21" s="1" t="s">
        <v>615</v>
      </c>
      <c r="M21" s="1" t="s">
        <v>22</v>
      </c>
      <c r="N21" s="1" t="s">
        <v>23</v>
      </c>
      <c r="O21" s="1">
        <v>0.59460651978860202</v>
      </c>
      <c r="P21" s="11"/>
      <c r="R21" s="1"/>
      <c r="S21" s="1"/>
      <c r="T21" s="1"/>
      <c r="U21" s="1"/>
      <c r="V21" s="1"/>
      <c r="W21" s="1"/>
      <c r="X21" s="1"/>
      <c r="Y21" s="1"/>
    </row>
    <row r="22" spans="1:25" x14ac:dyDescent="0.25">
      <c r="B22" s="130">
        <v>75.501278851560343</v>
      </c>
      <c r="C22" s="130">
        <v>20.422275686639921</v>
      </c>
      <c r="D22" s="130"/>
      <c r="E22" s="130"/>
      <c r="F22" s="130"/>
      <c r="G22" s="130"/>
      <c r="H22" s="130"/>
      <c r="I22" s="130"/>
      <c r="J22" s="2" t="s">
        <v>572</v>
      </c>
      <c r="K22" s="1">
        <v>-1.8498088235294099</v>
      </c>
      <c r="L22" s="1" t="s">
        <v>616</v>
      </c>
      <c r="M22" s="1" t="s">
        <v>22</v>
      </c>
      <c r="N22" s="1" t="s">
        <v>23</v>
      </c>
      <c r="O22" s="1">
        <v>0.99999883300161096</v>
      </c>
      <c r="P22" s="11"/>
      <c r="R22" s="1"/>
      <c r="S22" s="1"/>
      <c r="T22" s="1"/>
      <c r="U22" s="1"/>
      <c r="V22" s="1"/>
      <c r="W22" s="1"/>
      <c r="X22" s="1"/>
      <c r="Y22" s="1"/>
    </row>
    <row r="23" spans="1:25" x14ac:dyDescent="0.25">
      <c r="B23" s="128"/>
      <c r="C23" s="128"/>
      <c r="D23" s="128"/>
      <c r="E23" s="128"/>
      <c r="F23" s="128"/>
      <c r="G23" s="128"/>
      <c r="H23" s="128"/>
      <c r="J23" s="2" t="s">
        <v>573</v>
      </c>
      <c r="K23" s="1">
        <v>-13.3080588235294</v>
      </c>
      <c r="L23" s="1" t="s">
        <v>617</v>
      </c>
      <c r="M23" s="1" t="s">
        <v>22</v>
      </c>
      <c r="N23" s="1" t="s">
        <v>23</v>
      </c>
      <c r="O23" s="1">
        <v>0.95378700583048104</v>
      </c>
      <c r="P23" s="11"/>
      <c r="S23" s="1"/>
      <c r="T23" s="1"/>
      <c r="U23" s="1"/>
      <c r="V23" s="1"/>
      <c r="W23" s="1"/>
      <c r="X23" s="1"/>
      <c r="Y23" s="1"/>
    </row>
    <row r="24" spans="1:25" x14ac:dyDescent="0.25">
      <c r="A24" t="s">
        <v>49</v>
      </c>
      <c r="B24" s="22">
        <f>AVERAGE(B6:B22)</f>
        <v>99.999976500878574</v>
      </c>
      <c r="C24" s="22">
        <f t="shared" ref="C24:H24" si="0">AVERAGE(C6:C22)</f>
        <v>9.9394762504073437</v>
      </c>
      <c r="D24" s="22">
        <f t="shared" si="0"/>
        <v>12.917786473235999</v>
      </c>
      <c r="E24" s="22">
        <f t="shared" si="0"/>
        <v>25.628438276395062</v>
      </c>
      <c r="F24" s="22">
        <f t="shared" si="0"/>
        <v>80.494552521799406</v>
      </c>
      <c r="G24" s="22">
        <f t="shared" si="0"/>
        <v>101.84985303943218</v>
      </c>
      <c r="H24" s="22">
        <f t="shared" si="0"/>
        <v>113.30802928358679</v>
      </c>
      <c r="I24" s="10"/>
      <c r="J24" s="2" t="s">
        <v>574</v>
      </c>
      <c r="K24" s="1">
        <v>-2.9782794117646998</v>
      </c>
      <c r="L24" s="1" t="s">
        <v>618</v>
      </c>
      <c r="M24" s="1" t="s">
        <v>22</v>
      </c>
      <c r="N24" s="1" t="s">
        <v>23</v>
      </c>
      <c r="O24" s="1">
        <v>0.99998018968299895</v>
      </c>
      <c r="P24" s="11"/>
    </row>
    <row r="25" spans="1:25" x14ac:dyDescent="0.25">
      <c r="A25" t="s">
        <v>144</v>
      </c>
      <c r="B25" s="130">
        <f>STDEV(B6:B22)</f>
        <v>39.897704413447343</v>
      </c>
      <c r="C25" s="130">
        <f t="shared" ref="C25:H25" si="1">STDEV(C6:C22)</f>
        <v>7.8532616503434838</v>
      </c>
      <c r="D25" s="130">
        <f t="shared" si="1"/>
        <v>12.232046608422625</v>
      </c>
      <c r="E25" s="130">
        <f t="shared" si="1"/>
        <v>18.417027227310932</v>
      </c>
      <c r="F25" s="130">
        <f t="shared" si="1"/>
        <v>39.508736755665524</v>
      </c>
      <c r="G25" s="130">
        <f t="shared" si="1"/>
        <v>20.399125261566486</v>
      </c>
      <c r="H25" s="130">
        <f t="shared" si="1"/>
        <v>43.842543800632235</v>
      </c>
      <c r="J25" s="2" t="s">
        <v>575</v>
      </c>
      <c r="K25" s="1">
        <v>-15.689062745097999</v>
      </c>
      <c r="L25" s="1" t="s">
        <v>619</v>
      </c>
      <c r="M25" s="1" t="s">
        <v>22</v>
      </c>
      <c r="N25" s="1" t="s">
        <v>23</v>
      </c>
      <c r="O25" s="1">
        <v>0.70098234368131895</v>
      </c>
      <c r="P25" s="11"/>
    </row>
    <row r="26" spans="1:25" x14ac:dyDescent="0.25">
      <c r="J26" s="2" t="s">
        <v>576</v>
      </c>
      <c r="K26" s="1">
        <v>-70.555229411764699</v>
      </c>
      <c r="L26" s="1" t="s">
        <v>620</v>
      </c>
      <c r="M26" s="1" t="s">
        <v>8</v>
      </c>
      <c r="N26" s="1" t="s">
        <v>17</v>
      </c>
      <c r="O26" s="1">
        <v>4.3323951999999999E-7</v>
      </c>
      <c r="P26" s="11"/>
    </row>
    <row r="27" spans="1:25" x14ac:dyDescent="0.25">
      <c r="J27" s="2" t="s">
        <v>577</v>
      </c>
      <c r="K27" s="1">
        <v>-91.910279411764705</v>
      </c>
      <c r="L27" s="1" t="s">
        <v>621</v>
      </c>
      <c r="M27" s="1" t="s">
        <v>8</v>
      </c>
      <c r="N27" s="1" t="s">
        <v>17</v>
      </c>
      <c r="O27" s="1">
        <v>1.4201570000000001E-9</v>
      </c>
      <c r="P27" s="11"/>
    </row>
    <row r="28" spans="1:25" x14ac:dyDescent="0.25">
      <c r="J28" s="2" t="s">
        <v>578</v>
      </c>
      <c r="K28" s="1">
        <v>-103.368529411765</v>
      </c>
      <c r="L28" s="1" t="s">
        <v>622</v>
      </c>
      <c r="M28" s="1" t="s">
        <v>8</v>
      </c>
      <c r="N28" s="1" t="s">
        <v>17</v>
      </c>
      <c r="O28" s="1">
        <v>8.1447999999999996E-10</v>
      </c>
      <c r="P28" s="11"/>
    </row>
    <row r="29" spans="1:25" x14ac:dyDescent="0.25">
      <c r="J29" s="2" t="s">
        <v>579</v>
      </c>
      <c r="K29" s="1">
        <v>-12.7107833333333</v>
      </c>
      <c r="L29" s="1" t="s">
        <v>623</v>
      </c>
      <c r="M29" s="1" t="s">
        <v>22</v>
      </c>
      <c r="N29" s="1" t="s">
        <v>23</v>
      </c>
      <c r="O29" s="1">
        <v>0.94542830467249594</v>
      </c>
      <c r="P29" s="11"/>
    </row>
    <row r="30" spans="1:25" x14ac:dyDescent="0.25">
      <c r="J30" s="2" t="s">
        <v>580</v>
      </c>
      <c r="K30" s="1">
        <v>-67.576949999999997</v>
      </c>
      <c r="L30" s="1" t="s">
        <v>624</v>
      </c>
      <c r="M30" s="1" t="s">
        <v>8</v>
      </c>
      <c r="N30" s="1" t="s">
        <v>17</v>
      </c>
      <c r="O30" s="1">
        <v>6.0734719233999999E-5</v>
      </c>
      <c r="P30" s="11"/>
    </row>
    <row r="31" spans="1:25" x14ac:dyDescent="0.25">
      <c r="J31" s="2" t="s">
        <v>581</v>
      </c>
      <c r="K31" s="1">
        <v>-88.932000000000002</v>
      </c>
      <c r="L31" s="1" t="s">
        <v>625</v>
      </c>
      <c r="M31" s="1" t="s">
        <v>8</v>
      </c>
      <c r="N31" s="1" t="s">
        <v>17</v>
      </c>
      <c r="O31" s="1">
        <v>3.83395256E-7</v>
      </c>
      <c r="P31" s="11"/>
    </row>
    <row r="32" spans="1:25" x14ac:dyDescent="0.25">
      <c r="J32" s="2" t="s">
        <v>582</v>
      </c>
      <c r="K32" s="1">
        <v>-100.39024999999999</v>
      </c>
      <c r="L32" s="1" t="s">
        <v>626</v>
      </c>
      <c r="M32" s="1" t="s">
        <v>8</v>
      </c>
      <c r="N32" s="1" t="s">
        <v>17</v>
      </c>
      <c r="O32" s="1">
        <v>1.15674947E-7</v>
      </c>
      <c r="P32" s="11"/>
    </row>
    <row r="33" spans="2:16" x14ac:dyDescent="0.25">
      <c r="J33" s="2" t="s">
        <v>583</v>
      </c>
      <c r="K33" s="1">
        <v>-54.8661666666667</v>
      </c>
      <c r="L33" s="1" t="s">
        <v>627</v>
      </c>
      <c r="M33" s="1" t="s">
        <v>8</v>
      </c>
      <c r="N33" s="1" t="s">
        <v>13</v>
      </c>
      <c r="O33" s="1">
        <v>1.7966967495499999E-4</v>
      </c>
      <c r="P33" s="11"/>
    </row>
    <row r="34" spans="2:16" x14ac:dyDescent="0.25">
      <c r="J34" s="2" t="s">
        <v>584</v>
      </c>
      <c r="K34" s="1">
        <v>-76.221216666666706</v>
      </c>
      <c r="L34" s="1" t="s">
        <v>628</v>
      </c>
      <c r="M34" s="1" t="s">
        <v>8</v>
      </c>
      <c r="N34" s="1" t="s">
        <v>17</v>
      </c>
      <c r="O34" s="1">
        <v>6.6908655500000001E-7</v>
      </c>
      <c r="P34" s="11"/>
    </row>
    <row r="35" spans="2:16" x14ac:dyDescent="0.25">
      <c r="J35" s="2" t="s">
        <v>585</v>
      </c>
      <c r="K35" s="1">
        <v>-87.679466666666698</v>
      </c>
      <c r="L35" s="1" t="s">
        <v>629</v>
      </c>
      <c r="M35" s="1" t="s">
        <v>8</v>
      </c>
      <c r="N35" s="1" t="s">
        <v>17</v>
      </c>
      <c r="O35" s="1">
        <v>2.2267108400000001E-7</v>
      </c>
      <c r="P35" s="11"/>
    </row>
    <row r="36" spans="2:16" x14ac:dyDescent="0.25">
      <c r="J36" s="2" t="s">
        <v>586</v>
      </c>
      <c r="K36" s="1">
        <v>-21.355049999999999</v>
      </c>
      <c r="L36" s="1" t="s">
        <v>630</v>
      </c>
      <c r="M36" s="1" t="s">
        <v>22</v>
      </c>
      <c r="N36" s="1" t="s">
        <v>23</v>
      </c>
      <c r="O36" s="1">
        <v>0.68473457879963695</v>
      </c>
      <c r="P36" s="11"/>
    </row>
    <row r="37" spans="2:16" x14ac:dyDescent="0.25">
      <c r="J37" s="2" t="s">
        <v>587</v>
      </c>
      <c r="K37" s="1">
        <v>-32.813299999999998</v>
      </c>
      <c r="L37" s="1" t="s">
        <v>631</v>
      </c>
      <c r="M37" s="1" t="s">
        <v>22</v>
      </c>
      <c r="N37" s="1" t="s">
        <v>23</v>
      </c>
      <c r="O37" s="1">
        <v>0.28049174362173601</v>
      </c>
      <c r="P37" s="11"/>
    </row>
    <row r="38" spans="2:16" x14ac:dyDescent="0.25">
      <c r="J38" s="2" t="s">
        <v>588</v>
      </c>
      <c r="K38" s="1">
        <v>-11.45825</v>
      </c>
      <c r="L38" s="1" t="s">
        <v>632</v>
      </c>
      <c r="M38" s="1" t="s">
        <v>22</v>
      </c>
      <c r="N38" s="1" t="s">
        <v>23</v>
      </c>
      <c r="O38" s="1">
        <v>0.98856941056648595</v>
      </c>
      <c r="P38" s="11"/>
    </row>
    <row r="41" spans="2:16" s="108" customFormat="1" x14ac:dyDescent="0.25">
      <c r="B41" s="108" t="s">
        <v>1014</v>
      </c>
    </row>
    <row r="42" spans="2:16" x14ac:dyDescent="0.25">
      <c r="B42" t="s">
        <v>691</v>
      </c>
    </row>
    <row r="44" spans="2:16" x14ac:dyDescent="0.25">
      <c r="B44" s="31" t="s">
        <v>322</v>
      </c>
      <c r="C44" s="31" t="s">
        <v>323</v>
      </c>
      <c r="D44" s="31" t="s">
        <v>1370</v>
      </c>
      <c r="E44" s="31" t="s">
        <v>1371</v>
      </c>
      <c r="F44" s="31" t="s">
        <v>1372</v>
      </c>
      <c r="G44" s="31" t="s">
        <v>1373</v>
      </c>
      <c r="H44" s="31" t="s">
        <v>1374</v>
      </c>
      <c r="I44" s="9"/>
      <c r="J44" s="29" t="s">
        <v>187</v>
      </c>
      <c r="K44" s="30"/>
    </row>
    <row r="45" spans="2:16" x14ac:dyDescent="0.25">
      <c r="B45" s="130">
        <v>125.56171925215884</v>
      </c>
      <c r="C45" s="130">
        <v>24.574119394285397</v>
      </c>
      <c r="D45" s="130">
        <v>11.311836027483123</v>
      </c>
      <c r="E45" s="130">
        <v>29.696763427166132</v>
      </c>
      <c r="F45" s="130">
        <v>96.150805849545463</v>
      </c>
      <c r="G45" s="130">
        <v>124.35673763678682</v>
      </c>
      <c r="H45" s="130">
        <v>106.24378695390068</v>
      </c>
      <c r="I45" s="129"/>
      <c r="J45" s="2" t="s">
        <v>188</v>
      </c>
      <c r="K45" s="3">
        <v>35.299922500063197</v>
      </c>
      <c r="L45" s="11"/>
      <c r="M45" s="11"/>
    </row>
    <row r="46" spans="2:16" x14ac:dyDescent="0.25">
      <c r="B46" s="130">
        <v>102.9347535342002</v>
      </c>
      <c r="C46" s="130">
        <v>11.878944909993173</v>
      </c>
      <c r="D46" s="130">
        <v>67.871115972868196</v>
      </c>
      <c r="E46" s="130">
        <v>59.387937608042122</v>
      </c>
      <c r="F46" s="130">
        <v>74.658257512545859</v>
      </c>
      <c r="G46" s="130">
        <v>106.84483054602943</v>
      </c>
      <c r="H46" s="130">
        <v>59.465288784378856</v>
      </c>
      <c r="I46" s="129"/>
      <c r="J46" s="2" t="s">
        <v>189</v>
      </c>
      <c r="K46" s="3" t="s">
        <v>566</v>
      </c>
      <c r="L46" s="11"/>
      <c r="M46" s="11"/>
    </row>
    <row r="47" spans="2:16" x14ac:dyDescent="0.25">
      <c r="B47" s="130">
        <v>118.77457771248118</v>
      </c>
      <c r="C47" s="130">
        <v>33.935508082449367</v>
      </c>
      <c r="D47" s="130">
        <v>17.12185754608134</v>
      </c>
      <c r="E47" s="130">
        <v>55.145200633980217</v>
      </c>
      <c r="F47" s="130">
        <v>17.192321972524862</v>
      </c>
      <c r="G47" s="130">
        <v>89.080608908460107</v>
      </c>
      <c r="H47" s="130">
        <v>113.92660521157292</v>
      </c>
      <c r="I47" s="129"/>
      <c r="J47" s="2" t="s">
        <v>190</v>
      </c>
      <c r="K47" s="3" t="s">
        <v>17</v>
      </c>
      <c r="L47" s="11"/>
      <c r="M47" s="11"/>
    </row>
    <row r="48" spans="2:16" x14ac:dyDescent="0.25">
      <c r="B48" s="130">
        <v>110.28980242014363</v>
      </c>
      <c r="C48" s="130">
        <v>16.967754041224683</v>
      </c>
      <c r="D48" s="130">
        <v>28.279590068707805</v>
      </c>
      <c r="E48" s="130">
        <v>1.794846714920493</v>
      </c>
      <c r="F48" s="130">
        <v>59.445526806424432</v>
      </c>
      <c r="G48" s="130">
        <v>106.04876218156265</v>
      </c>
      <c r="H48" s="130">
        <v>137.77851413879696</v>
      </c>
      <c r="I48" s="129"/>
      <c r="J48" s="2" t="s">
        <v>191</v>
      </c>
      <c r="K48" s="3" t="s">
        <v>8</v>
      </c>
      <c r="L48" s="11"/>
      <c r="M48" s="11"/>
    </row>
    <row r="49" spans="1:16" x14ac:dyDescent="0.25">
      <c r="B49" s="130">
        <v>107.46274168499806</v>
      </c>
      <c r="C49" s="130">
        <v>14.931571656133597</v>
      </c>
      <c r="D49" s="130">
        <v>50.903361931643516</v>
      </c>
      <c r="E49" s="130">
        <v>20.361324811063515</v>
      </c>
      <c r="F49" s="130">
        <v>56.559279945385079</v>
      </c>
      <c r="G49" s="130">
        <v>120.42699845497262</v>
      </c>
      <c r="H49" s="130">
        <v>123.01651622278736</v>
      </c>
      <c r="I49" s="129"/>
      <c r="J49" s="2" t="s">
        <v>192</v>
      </c>
      <c r="K49" s="3">
        <v>0.74107725542694902</v>
      </c>
      <c r="L49" s="11"/>
      <c r="M49" s="11"/>
    </row>
    <row r="50" spans="1:16" x14ac:dyDescent="0.25">
      <c r="B50" s="130">
        <v>102.13628977846624</v>
      </c>
      <c r="C50" s="130">
        <v>2.262347243902731</v>
      </c>
      <c r="D50" s="130">
        <v>25.451631061837023</v>
      </c>
      <c r="E50" s="130">
        <v>27.148466350741174</v>
      </c>
      <c r="F50" s="130">
        <v>93.322846842674693</v>
      </c>
      <c r="G50" s="130">
        <v>116.3506413660118</v>
      </c>
      <c r="H50" s="130">
        <v>93.150877711283485</v>
      </c>
      <c r="I50" s="129"/>
      <c r="K50" s="11"/>
      <c r="L50" s="11"/>
      <c r="M50" s="11"/>
    </row>
    <row r="51" spans="1:16" x14ac:dyDescent="0.25">
      <c r="B51" s="130">
        <v>64.477545203029379</v>
      </c>
      <c r="C51" s="130">
        <v>40.72264962212703</v>
      </c>
      <c r="D51" s="130">
        <v>16.841197535940847</v>
      </c>
      <c r="E51" s="130">
        <v>25.509719300066671</v>
      </c>
      <c r="F51" s="130">
        <v>94.425325673404373</v>
      </c>
      <c r="G51" s="130">
        <v>111.98743617280353</v>
      </c>
      <c r="H51" s="130"/>
      <c r="I51" s="129"/>
      <c r="J51" s="29" t="s">
        <v>193</v>
      </c>
      <c r="K51" s="28" t="s">
        <v>40</v>
      </c>
      <c r="L51" s="28" t="s">
        <v>33</v>
      </c>
      <c r="M51" s="28" t="s">
        <v>41</v>
      </c>
      <c r="N51" s="30" t="s">
        <v>194</v>
      </c>
      <c r="O51" s="30" t="s">
        <v>195</v>
      </c>
      <c r="P51" s="31"/>
    </row>
    <row r="52" spans="1:16" x14ac:dyDescent="0.25">
      <c r="B52" s="130">
        <v>79.183051808320798</v>
      </c>
      <c r="C52" s="130">
        <v>39.591525904160399</v>
      </c>
      <c r="D52" s="130">
        <v>5.6559180137415614</v>
      </c>
      <c r="E52" s="130">
        <v>29.693569572143193</v>
      </c>
      <c r="F52" s="130">
        <v>81.445399052223507</v>
      </c>
      <c r="G52" s="130">
        <v>105.20029463312586</v>
      </c>
      <c r="H52" s="130"/>
      <c r="I52" s="129"/>
      <c r="J52" s="2" t="s">
        <v>196</v>
      </c>
      <c r="K52" s="3">
        <v>98485.038510997299</v>
      </c>
      <c r="L52" s="3">
        <v>6</v>
      </c>
      <c r="M52" s="3">
        <v>16414.1730851662</v>
      </c>
      <c r="N52" s="1" t="s">
        <v>589</v>
      </c>
      <c r="O52" s="1" t="s">
        <v>567</v>
      </c>
    </row>
    <row r="53" spans="1:16" x14ac:dyDescent="0.25">
      <c r="B53" s="130">
        <v>44.116220391965854</v>
      </c>
      <c r="C53" s="130">
        <v>25.790978158023961</v>
      </c>
      <c r="D53" s="130"/>
      <c r="E53" s="130">
        <v>47.569276711606868</v>
      </c>
      <c r="F53" s="130">
        <v>84.838969822062339</v>
      </c>
      <c r="G53" s="130"/>
      <c r="H53" s="130"/>
      <c r="I53" s="129"/>
      <c r="J53" s="2" t="s">
        <v>199</v>
      </c>
      <c r="K53" s="3">
        <v>34409.390227418298</v>
      </c>
      <c r="L53" s="3">
        <v>74</v>
      </c>
      <c r="M53" s="3">
        <v>464.99175982997701</v>
      </c>
      <c r="N53" s="1"/>
      <c r="O53" s="1"/>
    </row>
    <row r="54" spans="1:16" x14ac:dyDescent="0.25">
      <c r="B54" s="130">
        <v>97.564785352980863</v>
      </c>
      <c r="C54" s="130">
        <v>30.598229007389779</v>
      </c>
      <c r="D54" s="130"/>
      <c r="E54" s="130">
        <v>68.090294273817179</v>
      </c>
      <c r="F54" s="130">
        <v>85.715483409919301</v>
      </c>
      <c r="G54" s="130"/>
      <c r="H54" s="130"/>
      <c r="I54" s="129"/>
      <c r="J54" s="2" t="s">
        <v>200</v>
      </c>
      <c r="K54" s="3">
        <v>132894.428738416</v>
      </c>
      <c r="L54" s="3">
        <v>80</v>
      </c>
      <c r="M54" s="3"/>
      <c r="N54" s="1"/>
      <c r="O54" s="1"/>
    </row>
    <row r="55" spans="1:16" x14ac:dyDescent="0.25">
      <c r="B55" s="130">
        <v>62.214299687401443</v>
      </c>
      <c r="C55" s="130">
        <v>23.762880218459678</v>
      </c>
      <c r="D55" s="130"/>
      <c r="E55" s="130">
        <v>47.509791161804685</v>
      </c>
      <c r="F55" s="130"/>
      <c r="G55" s="130"/>
      <c r="H55" s="130"/>
      <c r="I55" s="129"/>
    </row>
    <row r="56" spans="1:16" x14ac:dyDescent="0.25">
      <c r="B56" s="130">
        <v>101.8068236712565</v>
      </c>
      <c r="C56" s="130">
        <v>0.11228396565008922</v>
      </c>
      <c r="D56" s="130"/>
      <c r="E56" s="130">
        <v>25.471692463699842</v>
      </c>
      <c r="F56" s="130"/>
      <c r="G56" s="130"/>
      <c r="H56" s="130"/>
      <c r="I56" s="129"/>
      <c r="J56" s="29" t="s">
        <v>201</v>
      </c>
      <c r="K56" s="30" t="s">
        <v>202</v>
      </c>
      <c r="L56" s="30" t="s">
        <v>203</v>
      </c>
      <c r="M56" s="30" t="s">
        <v>204</v>
      </c>
      <c r="N56" s="30" t="s">
        <v>4</v>
      </c>
      <c r="O56" s="30" t="s">
        <v>205</v>
      </c>
      <c r="P56" s="31"/>
    </row>
    <row r="57" spans="1:16" x14ac:dyDescent="0.25">
      <c r="B57" s="130">
        <v>63.629177462562033</v>
      </c>
      <c r="C57" s="130">
        <v>19.512957070596173</v>
      </c>
      <c r="D57" s="130"/>
      <c r="E57" s="130">
        <v>13.574183271385852</v>
      </c>
      <c r="F57" s="130"/>
      <c r="G57" s="130"/>
      <c r="H57" s="130"/>
      <c r="I57" s="129"/>
      <c r="J57" s="2" t="s">
        <v>568</v>
      </c>
      <c r="K57" s="3">
        <v>73.432276470588207</v>
      </c>
      <c r="L57" s="3" t="s">
        <v>590</v>
      </c>
      <c r="M57" s="3" t="s">
        <v>8</v>
      </c>
      <c r="N57" s="3" t="s">
        <v>17</v>
      </c>
      <c r="O57" s="3" t="s">
        <v>566</v>
      </c>
    </row>
    <row r="58" spans="1:16" x14ac:dyDescent="0.25">
      <c r="B58" s="130">
        <v>119.75738678782021</v>
      </c>
      <c r="C58" s="130">
        <v>42.107684814417055</v>
      </c>
      <c r="D58" s="130"/>
      <c r="E58" s="130">
        <v>22.906527840435</v>
      </c>
      <c r="F58" s="130"/>
      <c r="G58" s="130"/>
      <c r="H58" s="130"/>
      <c r="I58" s="129"/>
      <c r="J58" s="2" t="s">
        <v>569</v>
      </c>
      <c r="K58" s="3">
        <v>72.070455147058794</v>
      </c>
      <c r="L58" s="3" t="s">
        <v>591</v>
      </c>
      <c r="M58" s="3" t="s">
        <v>8</v>
      </c>
      <c r="N58" s="3" t="s">
        <v>17</v>
      </c>
      <c r="O58" s="3">
        <v>5.6263399999999998E-10</v>
      </c>
    </row>
    <row r="59" spans="1:16" x14ac:dyDescent="0.25">
      <c r="B59" s="130">
        <v>139.1359025235447</v>
      </c>
      <c r="C59" s="130">
        <v>44.148358558134149</v>
      </c>
      <c r="D59" s="130"/>
      <c r="E59" s="130">
        <v>30.542037120580002</v>
      </c>
      <c r="F59" s="130"/>
      <c r="G59" s="130"/>
      <c r="H59" s="130"/>
      <c r="I59" s="129"/>
      <c r="J59" s="2" t="s">
        <v>570</v>
      </c>
      <c r="K59" s="3">
        <v>66.373244313725493</v>
      </c>
      <c r="L59" s="3" t="s">
        <v>592</v>
      </c>
      <c r="M59" s="3" t="s">
        <v>8</v>
      </c>
      <c r="N59" s="3" t="s">
        <v>17</v>
      </c>
      <c r="O59" s="3" t="s">
        <v>566</v>
      </c>
    </row>
    <row r="60" spans="1:16" x14ac:dyDescent="0.25">
      <c r="B60" s="130">
        <v>152.7101856029</v>
      </c>
      <c r="C60" s="130">
        <v>46.661423421337346</v>
      </c>
      <c r="D60" s="130"/>
      <c r="E60" s="130"/>
      <c r="F60" s="130"/>
      <c r="G60" s="130"/>
      <c r="H60" s="130"/>
      <c r="I60" s="129"/>
      <c r="J60" s="2" t="s">
        <v>571</v>
      </c>
      <c r="K60" s="3">
        <v>25.624597647058799</v>
      </c>
      <c r="L60" s="3" t="s">
        <v>593</v>
      </c>
      <c r="M60" s="3" t="s">
        <v>22</v>
      </c>
      <c r="N60" s="3" t="s">
        <v>23</v>
      </c>
      <c r="O60" s="3">
        <v>5.6790101764064002E-2</v>
      </c>
    </row>
    <row r="61" spans="1:16" x14ac:dyDescent="0.25">
      <c r="B61" s="130">
        <v>108.24503654967842</v>
      </c>
      <c r="C61" s="130">
        <v>34.092406210451095</v>
      </c>
      <c r="D61" s="130"/>
      <c r="E61" s="130"/>
      <c r="F61" s="130"/>
      <c r="G61" s="130"/>
      <c r="H61" s="130"/>
      <c r="I61" s="129"/>
      <c r="J61" s="2" t="s">
        <v>572</v>
      </c>
      <c r="K61" s="3">
        <v>-10.037007352941201</v>
      </c>
      <c r="L61" s="3" t="s">
        <v>594</v>
      </c>
      <c r="M61" s="3" t="s">
        <v>22</v>
      </c>
      <c r="N61" s="3" t="s">
        <v>23</v>
      </c>
      <c r="O61" s="3">
        <v>0.93042752410549501</v>
      </c>
    </row>
    <row r="62" spans="1:16" x14ac:dyDescent="0.25">
      <c r="B62" s="128"/>
      <c r="C62" s="128"/>
      <c r="D62" s="128"/>
      <c r="E62" s="128"/>
      <c r="F62" s="128"/>
      <c r="G62" s="128"/>
      <c r="H62" s="128"/>
      <c r="J62" s="2" t="s">
        <v>573</v>
      </c>
      <c r="K62" s="3">
        <v>-5.5969156862745004</v>
      </c>
      <c r="L62" s="3" t="s">
        <v>595</v>
      </c>
      <c r="M62" s="3" t="s">
        <v>22</v>
      </c>
      <c r="N62" s="3" t="s">
        <v>23</v>
      </c>
      <c r="O62" s="3">
        <v>0.997992900749199</v>
      </c>
    </row>
    <row r="63" spans="1:16" x14ac:dyDescent="0.25">
      <c r="A63" t="s">
        <v>49</v>
      </c>
      <c r="B63" s="22">
        <f>AVERAGE(B45:B61)</f>
        <v>100.00001761317107</v>
      </c>
      <c r="C63" s="22">
        <f t="shared" ref="C63:H63" si="2">AVERAGE(C45:C61)</f>
        <v>26.56774248698445</v>
      </c>
      <c r="D63" s="22">
        <f t="shared" si="2"/>
        <v>27.929563519787926</v>
      </c>
      <c r="E63" s="22">
        <f t="shared" si="2"/>
        <v>33.626775417430196</v>
      </c>
      <c r="F63" s="22">
        <f t="shared" si="2"/>
        <v>74.375421688670997</v>
      </c>
      <c r="G63" s="22">
        <f t="shared" si="2"/>
        <v>110.0370387374691</v>
      </c>
      <c r="H63" s="22">
        <f t="shared" si="2"/>
        <v>105.59693150378671</v>
      </c>
      <c r="I63" s="19"/>
      <c r="J63" s="2" t="s">
        <v>574</v>
      </c>
      <c r="K63" s="3">
        <v>-1.3618213235294101</v>
      </c>
      <c r="L63" s="3" t="s">
        <v>596</v>
      </c>
      <c r="M63" s="3" t="s">
        <v>22</v>
      </c>
      <c r="N63" s="3" t="s">
        <v>23</v>
      </c>
      <c r="O63" s="3">
        <v>0.999999070640476</v>
      </c>
    </row>
    <row r="64" spans="1:16" x14ac:dyDescent="0.25">
      <c r="A64" t="s">
        <v>144</v>
      </c>
      <c r="B64" s="130">
        <f>STDEV(B45:B61)</f>
        <v>29.076333293225606</v>
      </c>
      <c r="C64" s="130">
        <f t="shared" ref="C64:H64" si="3">STDEV(C45:C61)</f>
        <v>14.247002451348658</v>
      </c>
      <c r="D64" s="130">
        <f t="shared" si="3"/>
        <v>21.18425363136231</v>
      </c>
      <c r="E64" s="130">
        <f t="shared" si="3"/>
        <v>18.171034457256095</v>
      </c>
      <c r="F64" s="130">
        <f t="shared" si="3"/>
        <v>24.343700762852357</v>
      </c>
      <c r="G64" s="130">
        <f t="shared" si="3"/>
        <v>10.989171654330143</v>
      </c>
      <c r="H64" s="130">
        <f t="shared" si="3"/>
        <v>27.173261834844023</v>
      </c>
      <c r="I64" s="11"/>
      <c r="J64" s="2" t="s">
        <v>575</v>
      </c>
      <c r="K64" s="3">
        <v>-7.0590321568627399</v>
      </c>
      <c r="L64" s="3" t="s">
        <v>597</v>
      </c>
      <c r="M64" s="3" t="s">
        <v>22</v>
      </c>
      <c r="N64" s="3" t="s">
        <v>23</v>
      </c>
      <c r="O64" s="3">
        <v>0.96749617559275403</v>
      </c>
    </row>
    <row r="65" spans="2:15" x14ac:dyDescent="0.25">
      <c r="J65" s="2" t="s">
        <v>576</v>
      </c>
      <c r="K65" s="3">
        <v>-47.8076788235294</v>
      </c>
      <c r="L65" s="3" t="s">
        <v>598</v>
      </c>
      <c r="M65" s="3" t="s">
        <v>8</v>
      </c>
      <c r="N65" s="3" t="s">
        <v>17</v>
      </c>
      <c r="O65" s="3">
        <v>8.1727632379999998E-6</v>
      </c>
    </row>
    <row r="66" spans="2:15" x14ac:dyDescent="0.25">
      <c r="J66" s="2" t="s">
        <v>577</v>
      </c>
      <c r="K66" s="3">
        <v>-83.469283823529395</v>
      </c>
      <c r="L66" s="3" t="s">
        <v>599</v>
      </c>
      <c r="M66" s="3" t="s">
        <v>8</v>
      </c>
      <c r="N66" s="3" t="s">
        <v>17</v>
      </c>
      <c r="O66" s="3" t="s">
        <v>566</v>
      </c>
    </row>
    <row r="67" spans="2:15" x14ac:dyDescent="0.25">
      <c r="J67" s="2" t="s">
        <v>578</v>
      </c>
      <c r="K67" s="3">
        <v>-79.029192156862706</v>
      </c>
      <c r="L67" s="3" t="s">
        <v>600</v>
      </c>
      <c r="M67" s="3" t="s">
        <v>8</v>
      </c>
      <c r="N67" s="3" t="s">
        <v>17</v>
      </c>
      <c r="O67" s="3">
        <v>8.2590300000000004E-10</v>
      </c>
    </row>
    <row r="68" spans="2:15" x14ac:dyDescent="0.25">
      <c r="J68" s="2" t="s">
        <v>579</v>
      </c>
      <c r="K68" s="3">
        <v>-5.6972108333333296</v>
      </c>
      <c r="L68" s="3" t="s">
        <v>601</v>
      </c>
      <c r="M68" s="3" t="s">
        <v>22</v>
      </c>
      <c r="N68" s="3" t="s">
        <v>23</v>
      </c>
      <c r="O68" s="3">
        <v>0.99652115223754001</v>
      </c>
    </row>
    <row r="69" spans="2:15" x14ac:dyDescent="0.25">
      <c r="J69" s="2" t="s">
        <v>580</v>
      </c>
      <c r="K69" s="3">
        <v>-46.445857500000002</v>
      </c>
      <c r="L69" s="3" t="s">
        <v>602</v>
      </c>
      <c r="M69" s="3" t="s">
        <v>8</v>
      </c>
      <c r="N69" s="3" t="s">
        <v>13</v>
      </c>
      <c r="O69" s="3">
        <v>4.1267768019200002E-4</v>
      </c>
    </row>
    <row r="70" spans="2:15" x14ac:dyDescent="0.25">
      <c r="J70" s="2" t="s">
        <v>581</v>
      </c>
      <c r="K70" s="3">
        <v>-82.107462499999997</v>
      </c>
      <c r="L70" s="3" t="s">
        <v>603</v>
      </c>
      <c r="M70" s="3" t="s">
        <v>8</v>
      </c>
      <c r="N70" s="3" t="s">
        <v>17</v>
      </c>
      <c r="O70" s="3">
        <v>1.3429E-9</v>
      </c>
    </row>
    <row r="71" spans="2:15" x14ac:dyDescent="0.25">
      <c r="J71" s="2" t="s">
        <v>582</v>
      </c>
      <c r="K71" s="3">
        <v>-77.667370833333294</v>
      </c>
      <c r="L71" s="3" t="s">
        <v>604</v>
      </c>
      <c r="M71" s="3" t="s">
        <v>8</v>
      </c>
      <c r="N71" s="3" t="s">
        <v>17</v>
      </c>
      <c r="O71" s="3">
        <v>8.3749147999999999E-8</v>
      </c>
    </row>
    <row r="72" spans="2:15" x14ac:dyDescent="0.25">
      <c r="J72" s="2" t="s">
        <v>583</v>
      </c>
      <c r="K72" s="3">
        <v>-40.748646666666701</v>
      </c>
      <c r="L72" s="3" t="s">
        <v>605</v>
      </c>
      <c r="M72" s="3" t="s">
        <v>8</v>
      </c>
      <c r="N72" s="3" t="s">
        <v>13</v>
      </c>
      <c r="O72" s="3">
        <v>2.9933965706499999E-4</v>
      </c>
    </row>
    <row r="73" spans="2:15" x14ac:dyDescent="0.25">
      <c r="J73" s="2" t="s">
        <v>584</v>
      </c>
      <c r="K73" s="3">
        <v>-76.410251666666696</v>
      </c>
      <c r="L73" s="3" t="s">
        <v>606</v>
      </c>
      <c r="M73" s="3" t="s">
        <v>8</v>
      </c>
      <c r="N73" s="3" t="s">
        <v>17</v>
      </c>
      <c r="O73" s="3">
        <v>8.3353000000000002E-11</v>
      </c>
    </row>
    <row r="74" spans="2:15" x14ac:dyDescent="0.25">
      <c r="J74" s="2" t="s">
        <v>585</v>
      </c>
      <c r="K74" s="3">
        <v>-71.970160000000007</v>
      </c>
      <c r="L74" s="3" t="s">
        <v>607</v>
      </c>
      <c r="M74" s="3" t="s">
        <v>8</v>
      </c>
      <c r="N74" s="3" t="s">
        <v>17</v>
      </c>
      <c r="O74" s="3">
        <v>3.0039118999999997E-8</v>
      </c>
    </row>
    <row r="75" spans="2:15" x14ac:dyDescent="0.25">
      <c r="J75" s="2" t="s">
        <v>586</v>
      </c>
      <c r="K75" s="3">
        <v>-35.661605000000002</v>
      </c>
      <c r="L75" s="3" t="s">
        <v>608</v>
      </c>
      <c r="M75" s="3" t="s">
        <v>8</v>
      </c>
      <c r="N75" s="3" t="s">
        <v>64</v>
      </c>
      <c r="O75" s="3">
        <v>1.3902537148233E-2</v>
      </c>
    </row>
    <row r="76" spans="2:15" x14ac:dyDescent="0.25">
      <c r="J76" s="2" t="s">
        <v>587</v>
      </c>
      <c r="K76" s="3">
        <v>-31.221513333333299</v>
      </c>
      <c r="L76" s="3" t="s">
        <v>609</v>
      </c>
      <c r="M76" s="3" t="s">
        <v>22</v>
      </c>
      <c r="N76" s="3" t="s">
        <v>23</v>
      </c>
      <c r="O76" s="3">
        <v>8.8360782085170994E-2</v>
      </c>
    </row>
    <row r="77" spans="2:15" x14ac:dyDescent="0.25">
      <c r="J77" s="2" t="s">
        <v>588</v>
      </c>
      <c r="K77" s="3">
        <v>4.4400916666666701</v>
      </c>
      <c r="L77" s="3" t="s">
        <v>610</v>
      </c>
      <c r="M77" s="3" t="s">
        <v>22</v>
      </c>
      <c r="N77" s="3" t="s">
        <v>23</v>
      </c>
      <c r="O77" s="3">
        <v>0.99974336440739597</v>
      </c>
    </row>
    <row r="78" spans="2:15" x14ac:dyDescent="0.25">
      <c r="J78" s="2"/>
      <c r="K78" s="3"/>
      <c r="L78" s="3"/>
      <c r="M78" s="3"/>
      <c r="N78" s="3"/>
      <c r="O78" s="3"/>
    </row>
    <row r="80" spans="2:15" s="108" customFormat="1" x14ac:dyDescent="0.25">
      <c r="B80" s="108" t="s">
        <v>741</v>
      </c>
      <c r="I80" s="110"/>
      <c r="J80" s="111"/>
    </row>
    <row r="81" spans="2:15" x14ac:dyDescent="0.25">
      <c r="C81" t="s">
        <v>1015</v>
      </c>
    </row>
    <row r="83" spans="2:15" x14ac:dyDescent="0.25">
      <c r="C83" s="28" t="s">
        <v>322</v>
      </c>
      <c r="D83" s="28" t="s">
        <v>82</v>
      </c>
      <c r="E83" s="28" t="s">
        <v>83</v>
      </c>
      <c r="J83" s="29" t="s">
        <v>187</v>
      </c>
      <c r="K83" s="30"/>
    </row>
    <row r="84" spans="2:15" x14ac:dyDescent="0.25">
      <c r="C84" s="144">
        <v>0.681481</v>
      </c>
      <c r="D84" s="144">
        <v>0.65185199999999999</v>
      </c>
      <c r="E84" s="144">
        <v>3.3037040000000002</v>
      </c>
      <c r="J84" s="2" t="s">
        <v>188</v>
      </c>
      <c r="K84" s="3">
        <v>25.474695132310401</v>
      </c>
      <c r="L84" s="11"/>
      <c r="M84" s="11"/>
      <c r="N84" s="11"/>
      <c r="O84" s="11"/>
    </row>
    <row r="85" spans="2:15" x14ac:dyDescent="0.25">
      <c r="C85" s="144">
        <v>0.77777799999999997</v>
      </c>
      <c r="D85" s="144">
        <v>0.70478200000000002</v>
      </c>
      <c r="E85" s="144">
        <v>2.6355710000000001</v>
      </c>
      <c r="J85" s="2" t="s">
        <v>189</v>
      </c>
      <c r="K85" s="3">
        <v>7.6778308099999993E-6</v>
      </c>
      <c r="L85" s="11"/>
      <c r="M85" s="11"/>
      <c r="N85" s="11"/>
      <c r="O85" s="11"/>
    </row>
    <row r="86" spans="2:15" x14ac:dyDescent="0.25">
      <c r="C86" s="144">
        <v>1.0962959999999999</v>
      </c>
      <c r="D86" s="144">
        <v>1.7555559999999999</v>
      </c>
      <c r="E86" s="144">
        <v>2.3851849999999999</v>
      </c>
      <c r="J86" s="2" t="s">
        <v>190</v>
      </c>
      <c r="K86" s="3" t="s">
        <v>17</v>
      </c>
      <c r="L86" s="11"/>
      <c r="M86" s="11"/>
      <c r="N86" s="11"/>
      <c r="O86" s="11"/>
    </row>
    <row r="87" spans="2:15" x14ac:dyDescent="0.25">
      <c r="C87" s="144">
        <v>1.4666669999999999</v>
      </c>
      <c r="D87" s="144">
        <v>1.037037</v>
      </c>
      <c r="E87" s="144">
        <v>2.7925930000000001</v>
      </c>
      <c r="J87" s="2" t="s">
        <v>191</v>
      </c>
      <c r="K87" s="3" t="s">
        <v>8</v>
      </c>
      <c r="L87" s="11"/>
      <c r="M87" s="11"/>
      <c r="N87" s="11"/>
      <c r="O87" s="11"/>
    </row>
    <row r="88" spans="2:15" x14ac:dyDescent="0.25">
      <c r="C88" s="144"/>
      <c r="D88" s="144">
        <v>0.91851899999999997</v>
      </c>
      <c r="E88" s="144">
        <v>2.046014</v>
      </c>
      <c r="J88" s="2" t="s">
        <v>192</v>
      </c>
      <c r="K88" s="3">
        <v>0.749813796212217</v>
      </c>
      <c r="L88" s="11"/>
      <c r="M88" s="11"/>
      <c r="N88" s="11"/>
      <c r="O88" s="11"/>
    </row>
    <row r="89" spans="2:15" x14ac:dyDescent="0.25">
      <c r="C89" s="144"/>
      <c r="D89" s="144">
        <v>1.392593</v>
      </c>
      <c r="E89" s="144">
        <v>1.933333</v>
      </c>
      <c r="K89" s="11"/>
      <c r="L89" s="11"/>
      <c r="M89" s="11"/>
      <c r="N89" s="11"/>
      <c r="O89" s="11"/>
    </row>
    <row r="90" spans="2:15" x14ac:dyDescent="0.25">
      <c r="C90" s="144"/>
      <c r="D90" s="144">
        <v>1.4389970000000001</v>
      </c>
      <c r="E90" s="144">
        <v>2.1555559999999998</v>
      </c>
      <c r="J90" s="29" t="s">
        <v>193</v>
      </c>
      <c r="K90" s="28" t="s">
        <v>40</v>
      </c>
      <c r="L90" s="28" t="s">
        <v>33</v>
      </c>
      <c r="M90" s="28" t="s">
        <v>41</v>
      </c>
      <c r="N90" s="28" t="s">
        <v>194</v>
      </c>
      <c r="O90" s="28" t="s">
        <v>195</v>
      </c>
    </row>
    <row r="91" spans="2:15" x14ac:dyDescent="0.25">
      <c r="C91" s="144"/>
      <c r="D91" s="144">
        <v>1.607407</v>
      </c>
      <c r="E91" s="144">
        <v>2.6962959999999998</v>
      </c>
      <c r="J91" s="2" t="s">
        <v>196</v>
      </c>
      <c r="K91" s="3">
        <v>8.9110281452675704</v>
      </c>
      <c r="L91" s="3">
        <v>2</v>
      </c>
      <c r="M91" s="3">
        <v>4.4555140726337896</v>
      </c>
      <c r="N91" s="3" t="s">
        <v>402</v>
      </c>
      <c r="O91" s="3" t="s">
        <v>403</v>
      </c>
    </row>
    <row r="92" spans="2:15" x14ac:dyDescent="0.25">
      <c r="C92" s="128"/>
      <c r="D92" s="128"/>
      <c r="E92" s="128"/>
      <c r="J92" s="2" t="s">
        <v>199</v>
      </c>
      <c r="K92" s="3">
        <v>2.9732932559693799</v>
      </c>
      <c r="L92" s="3">
        <v>17</v>
      </c>
      <c r="M92" s="3">
        <v>0.17489960329231599</v>
      </c>
      <c r="N92" s="3"/>
      <c r="O92" s="3"/>
    </row>
    <row r="93" spans="2:15" x14ac:dyDescent="0.25">
      <c r="B93" t="s">
        <v>49</v>
      </c>
      <c r="C93" s="22">
        <f>AVERAGE(C84:C91)</f>
        <v>1.0055555</v>
      </c>
      <c r="D93" s="22">
        <f>AVERAGE(D84:D91)</f>
        <v>1.188342875</v>
      </c>
      <c r="E93" s="22">
        <f>AVERAGE(E84:E91)</f>
        <v>2.4935315</v>
      </c>
      <c r="J93" s="2" t="s">
        <v>200</v>
      </c>
      <c r="K93" s="3">
        <v>11.8843214012369</v>
      </c>
      <c r="L93" s="3">
        <v>19</v>
      </c>
      <c r="M93" s="3"/>
      <c r="N93" s="3"/>
      <c r="O93" s="3"/>
    </row>
    <row r="94" spans="2:15" x14ac:dyDescent="0.25">
      <c r="B94" t="s">
        <v>50</v>
      </c>
      <c r="C94" s="130">
        <f>STDEV(C84:C91)</f>
        <v>0.35485420707148629</v>
      </c>
      <c r="D94" s="130">
        <f>STDEV(D84:D91)</f>
        <v>0.41734587302121412</v>
      </c>
      <c r="E94" s="130">
        <f>STDEV(E84:E91)</f>
        <v>0.45468459985702353</v>
      </c>
      <c r="K94" s="11"/>
      <c r="L94" s="11"/>
      <c r="M94" s="11"/>
      <c r="N94" s="11"/>
      <c r="O94" s="11"/>
    </row>
    <row r="95" spans="2:15" x14ac:dyDescent="0.25">
      <c r="J95" s="29" t="s">
        <v>201</v>
      </c>
      <c r="K95" s="28" t="s">
        <v>202</v>
      </c>
      <c r="L95" s="28" t="s">
        <v>203</v>
      </c>
      <c r="M95" s="28" t="s">
        <v>204</v>
      </c>
      <c r="N95" s="28" t="s">
        <v>4</v>
      </c>
      <c r="O95" s="28" t="s">
        <v>205</v>
      </c>
    </row>
    <row r="96" spans="2:15" x14ac:dyDescent="0.25">
      <c r="J96" s="2" t="s">
        <v>399</v>
      </c>
      <c r="K96" s="3">
        <v>-0.19259275000000001</v>
      </c>
      <c r="L96" s="3" t="s">
        <v>404</v>
      </c>
      <c r="M96" s="3" t="s">
        <v>22</v>
      </c>
      <c r="N96" s="3" t="s">
        <v>23</v>
      </c>
      <c r="O96" s="3">
        <v>0.73651244191671805</v>
      </c>
    </row>
    <row r="97" spans="2:16" x14ac:dyDescent="0.25">
      <c r="J97" s="2" t="s">
        <v>398</v>
      </c>
      <c r="K97" s="3">
        <v>-1.483333375</v>
      </c>
      <c r="L97" s="3" t="s">
        <v>405</v>
      </c>
      <c r="M97" s="3" t="s">
        <v>8</v>
      </c>
      <c r="N97" s="3" t="s">
        <v>17</v>
      </c>
      <c r="O97" s="3">
        <v>6.1371596259999998E-5</v>
      </c>
    </row>
    <row r="98" spans="2:16" x14ac:dyDescent="0.25">
      <c r="J98" s="2" t="s">
        <v>406</v>
      </c>
      <c r="K98" s="3">
        <v>-1.290740625</v>
      </c>
      <c r="L98" s="3" t="s">
        <v>407</v>
      </c>
      <c r="M98" s="3" t="s">
        <v>8</v>
      </c>
      <c r="N98" s="3" t="s">
        <v>17</v>
      </c>
      <c r="O98" s="3">
        <v>2.9078654184999999E-5</v>
      </c>
    </row>
    <row r="99" spans="2:16" x14ac:dyDescent="0.25">
      <c r="J99" s="2"/>
      <c r="K99" s="3"/>
      <c r="L99" s="3"/>
      <c r="M99" s="3"/>
      <c r="N99" s="3"/>
      <c r="O99" s="3"/>
    </row>
    <row r="100" spans="2:16" s="108" customFormat="1" x14ac:dyDescent="0.25">
      <c r="B100" s="108" t="s">
        <v>820</v>
      </c>
      <c r="I100" s="110"/>
      <c r="J100" s="111"/>
    </row>
    <row r="101" spans="2:16" x14ac:dyDescent="0.25">
      <c r="C101" t="s">
        <v>1016</v>
      </c>
      <c r="J101" s="2"/>
      <c r="K101" s="3"/>
      <c r="L101" s="3"/>
      <c r="M101" s="3"/>
      <c r="N101" s="3"/>
      <c r="O101" s="3"/>
    </row>
    <row r="102" spans="2:16" x14ac:dyDescent="0.25">
      <c r="J102" s="2"/>
      <c r="K102" s="3"/>
      <c r="L102" s="3"/>
      <c r="M102" s="3"/>
      <c r="N102" s="3"/>
      <c r="O102" s="3"/>
    </row>
    <row r="103" spans="2:16" x14ac:dyDescent="0.25">
      <c r="C103" s="28" t="s">
        <v>322</v>
      </c>
      <c r="D103" s="28" t="s">
        <v>82</v>
      </c>
      <c r="E103" s="28" t="s">
        <v>83</v>
      </c>
      <c r="J103" s="29" t="s">
        <v>187</v>
      </c>
      <c r="K103" s="29"/>
      <c r="L103" s="3"/>
      <c r="M103" s="3"/>
      <c r="N103" s="3"/>
      <c r="O103" s="3"/>
    </row>
    <row r="104" spans="2:16" x14ac:dyDescent="0.25">
      <c r="C104" s="144">
        <v>0.88067300000000004</v>
      </c>
      <c r="D104" s="144">
        <v>1.013892</v>
      </c>
      <c r="E104" s="144">
        <v>1.108263</v>
      </c>
      <c r="J104" s="2" t="s">
        <v>188</v>
      </c>
      <c r="K104" s="2">
        <v>8.2306204384103996</v>
      </c>
      <c r="L104" s="3"/>
      <c r="M104" s="3"/>
      <c r="N104" s="3"/>
      <c r="O104" s="3"/>
    </row>
    <row r="105" spans="2:16" x14ac:dyDescent="0.25">
      <c r="C105" s="144">
        <v>1.2706379999999999</v>
      </c>
      <c r="D105" s="144">
        <v>0.90563899999999997</v>
      </c>
      <c r="E105" s="144">
        <v>1.283644</v>
      </c>
      <c r="J105" s="2" t="s">
        <v>189</v>
      </c>
      <c r="K105" s="2">
        <v>2.6637710066899998E-3</v>
      </c>
      <c r="L105" s="3"/>
      <c r="M105" s="3"/>
      <c r="N105" s="3"/>
      <c r="O105" s="3"/>
    </row>
    <row r="106" spans="2:16" x14ac:dyDescent="0.25">
      <c r="C106" s="144">
        <v>0.83935499999999996</v>
      </c>
      <c r="D106" s="144">
        <v>0.91935699999999998</v>
      </c>
      <c r="E106" s="144">
        <v>1.1709499999999999</v>
      </c>
      <c r="J106" s="2" t="s">
        <v>190</v>
      </c>
      <c r="K106" s="2" t="s">
        <v>9</v>
      </c>
      <c r="L106" s="3"/>
      <c r="M106" s="3"/>
      <c r="N106" s="3"/>
      <c r="O106" s="3"/>
    </row>
    <row r="107" spans="2:16" x14ac:dyDescent="0.25">
      <c r="C107" s="144">
        <v>1.000804</v>
      </c>
      <c r="D107" s="144">
        <v>0.72214100000000003</v>
      </c>
      <c r="E107" s="144">
        <v>1.37995</v>
      </c>
      <c r="J107" s="2" t="s">
        <v>191</v>
      </c>
      <c r="K107" s="2" t="s">
        <v>8</v>
      </c>
      <c r="L107" s="3"/>
      <c r="M107" s="3"/>
      <c r="N107" s="3"/>
      <c r="O107" s="3"/>
    </row>
    <row r="108" spans="2:16" x14ac:dyDescent="0.25">
      <c r="C108" s="144">
        <v>0.96989199999999998</v>
      </c>
      <c r="D108" s="144">
        <v>1.153715</v>
      </c>
      <c r="E108" s="144">
        <v>1.351718</v>
      </c>
      <c r="J108" s="2" t="s">
        <v>192</v>
      </c>
      <c r="K108" s="2">
        <v>0.46420374667657699</v>
      </c>
      <c r="L108" s="3"/>
      <c r="M108" s="3"/>
      <c r="N108" s="3"/>
      <c r="O108" s="3"/>
    </row>
    <row r="109" spans="2:16" x14ac:dyDescent="0.25">
      <c r="C109" s="144">
        <v>1.038638</v>
      </c>
      <c r="D109" s="144">
        <v>0.79841799999999996</v>
      </c>
      <c r="E109" s="144">
        <v>1.874674</v>
      </c>
      <c r="J109" s="2"/>
      <c r="K109" s="3"/>
      <c r="L109" s="3"/>
      <c r="M109" s="3"/>
      <c r="N109" s="3"/>
      <c r="O109" s="3"/>
    </row>
    <row r="110" spans="2:16" x14ac:dyDescent="0.25">
      <c r="C110" s="144"/>
      <c r="D110" s="144">
        <v>0.90839400000000003</v>
      </c>
      <c r="E110" s="144">
        <v>1.998583</v>
      </c>
      <c r="J110" s="29" t="s">
        <v>193</v>
      </c>
      <c r="K110" s="29" t="s">
        <v>40</v>
      </c>
      <c r="L110" s="29" t="s">
        <v>33</v>
      </c>
      <c r="M110" s="29" t="s">
        <v>41</v>
      </c>
      <c r="N110" s="29" t="s">
        <v>194</v>
      </c>
      <c r="O110" s="29" t="s">
        <v>195</v>
      </c>
      <c r="P110" s="31"/>
    </row>
    <row r="111" spans="2:16" x14ac:dyDescent="0.25">
      <c r="C111" s="144"/>
      <c r="D111" s="144">
        <v>1.2787980000000001</v>
      </c>
      <c r="E111" s="144">
        <v>1.1696340000000001</v>
      </c>
      <c r="J111" s="2" t="s">
        <v>196</v>
      </c>
      <c r="K111" s="2">
        <v>0.98405999789195397</v>
      </c>
      <c r="L111" s="2">
        <v>2</v>
      </c>
      <c r="M111" s="2">
        <v>0.49202999894597699</v>
      </c>
      <c r="N111" s="2" t="s">
        <v>821</v>
      </c>
      <c r="O111" s="2" t="s">
        <v>822</v>
      </c>
    </row>
    <row r="112" spans="2:16" x14ac:dyDescent="0.25">
      <c r="C112" s="130"/>
      <c r="D112" s="130"/>
      <c r="E112" s="130"/>
      <c r="J112" s="2" t="s">
        <v>199</v>
      </c>
      <c r="K112" s="2">
        <v>1.1358281006794999</v>
      </c>
      <c r="L112" s="2">
        <v>19</v>
      </c>
      <c r="M112" s="2">
        <v>5.9780426351552701E-2</v>
      </c>
      <c r="N112" s="2"/>
      <c r="O112" s="2"/>
    </row>
    <row r="113" spans="2:16" x14ac:dyDescent="0.25">
      <c r="B113" t="s">
        <v>49</v>
      </c>
      <c r="C113" s="22">
        <f>AVERAGE(C104:C111)</f>
        <v>0.99999999999999989</v>
      </c>
      <c r="D113" s="22">
        <f t="shared" ref="D113:E113" si="4">AVERAGE(D104:D111)</f>
        <v>0.96254424999999999</v>
      </c>
      <c r="E113" s="22">
        <f t="shared" si="4"/>
        <v>1.4171770000000001</v>
      </c>
      <c r="J113" s="2" t="s">
        <v>200</v>
      </c>
      <c r="K113" s="2">
        <v>2.1198880985714501</v>
      </c>
      <c r="L113" s="2">
        <v>21</v>
      </c>
      <c r="M113" s="2"/>
      <c r="N113" s="2"/>
      <c r="O113" s="2"/>
    </row>
    <row r="114" spans="2:16" x14ac:dyDescent="0.25">
      <c r="B114" t="s">
        <v>50</v>
      </c>
      <c r="C114" s="130">
        <f>STDEV(C104:C111)</f>
        <v>0.15211226717263979</v>
      </c>
      <c r="D114" s="130">
        <f t="shared" ref="D114:E114" si="5">STDEV(D104:D111)</f>
        <v>0.18203846753580921</v>
      </c>
      <c r="E114" s="130">
        <f t="shared" si="5"/>
        <v>0.33555313948293891</v>
      </c>
      <c r="J114" s="2"/>
      <c r="K114" s="3"/>
      <c r="L114" s="3"/>
      <c r="M114" s="3"/>
      <c r="N114" s="3"/>
      <c r="O114" s="3"/>
    </row>
    <row r="115" spans="2:16" x14ac:dyDescent="0.25">
      <c r="J115" s="29" t="s">
        <v>201</v>
      </c>
      <c r="K115" s="29" t="s">
        <v>202</v>
      </c>
      <c r="L115" s="29" t="s">
        <v>203</v>
      </c>
      <c r="M115" s="29" t="s">
        <v>204</v>
      </c>
      <c r="N115" s="29" t="s">
        <v>4</v>
      </c>
      <c r="O115" s="29" t="s">
        <v>205</v>
      </c>
      <c r="P115" s="31"/>
    </row>
    <row r="116" spans="2:16" x14ac:dyDescent="0.25">
      <c r="J116" s="2" t="s">
        <v>823</v>
      </c>
      <c r="K116" s="2">
        <v>3.7455750000000003E-2</v>
      </c>
      <c r="L116" s="2" t="s">
        <v>824</v>
      </c>
      <c r="M116" s="2" t="s">
        <v>22</v>
      </c>
      <c r="N116" s="2" t="s">
        <v>23</v>
      </c>
      <c r="O116" s="2">
        <v>0.95671516961487302</v>
      </c>
    </row>
    <row r="117" spans="2:16" x14ac:dyDescent="0.25">
      <c r="J117" s="2" t="s">
        <v>825</v>
      </c>
      <c r="K117" s="2">
        <v>-0.41717700000000002</v>
      </c>
      <c r="L117" s="2" t="s">
        <v>826</v>
      </c>
      <c r="M117" s="2" t="s">
        <v>8</v>
      </c>
      <c r="N117" s="2" t="s">
        <v>64</v>
      </c>
      <c r="O117" s="2">
        <v>1.3645376781114001E-2</v>
      </c>
    </row>
    <row r="118" spans="2:16" x14ac:dyDescent="0.25">
      <c r="J118" s="2" t="s">
        <v>827</v>
      </c>
      <c r="K118" s="2">
        <v>-0.45463274999999997</v>
      </c>
      <c r="L118" s="2" t="s">
        <v>828</v>
      </c>
      <c r="M118" s="2" t="s">
        <v>8</v>
      </c>
      <c r="N118" s="2" t="s">
        <v>9</v>
      </c>
      <c r="O118" s="2">
        <v>3.9652285272199998E-3</v>
      </c>
    </row>
    <row r="119" spans="2:16" x14ac:dyDescent="0.25">
      <c r="J119" s="2"/>
      <c r="K119" s="3"/>
      <c r="L119" s="3"/>
      <c r="M119" s="3"/>
      <c r="N119" s="3"/>
      <c r="O119" s="3"/>
    </row>
    <row r="120" spans="2:16" s="108" customFormat="1" x14ac:dyDescent="0.25">
      <c r="B120" s="108" t="s">
        <v>829</v>
      </c>
      <c r="I120" s="110"/>
      <c r="J120" s="111"/>
    </row>
    <row r="121" spans="2:16" x14ac:dyDescent="0.25">
      <c r="C121" t="s">
        <v>1016</v>
      </c>
      <c r="J121" s="2"/>
      <c r="K121" s="3"/>
      <c r="L121" s="3"/>
      <c r="M121" s="3"/>
      <c r="N121" s="3"/>
      <c r="O121" s="3"/>
    </row>
    <row r="122" spans="2:16" x14ac:dyDescent="0.25">
      <c r="J122" s="2"/>
      <c r="K122" s="3"/>
      <c r="L122" s="3"/>
      <c r="M122" s="3"/>
      <c r="N122" s="3"/>
      <c r="O122" s="3"/>
    </row>
    <row r="123" spans="2:16" x14ac:dyDescent="0.25">
      <c r="C123" s="28" t="s">
        <v>322</v>
      </c>
      <c r="D123" s="28" t="s">
        <v>82</v>
      </c>
      <c r="E123" s="28" t="s">
        <v>83</v>
      </c>
      <c r="J123" s="29" t="s">
        <v>187</v>
      </c>
      <c r="K123" s="29"/>
      <c r="L123" s="3"/>
      <c r="M123" s="3"/>
      <c r="N123" s="3"/>
      <c r="O123" s="3"/>
    </row>
    <row r="124" spans="2:16" x14ac:dyDescent="0.25">
      <c r="C124" s="144">
        <v>0.93217000000000005</v>
      </c>
      <c r="D124" s="144">
        <v>1.193983</v>
      </c>
      <c r="E124" s="144">
        <v>1.335615</v>
      </c>
      <c r="J124" s="2" t="s">
        <v>188</v>
      </c>
      <c r="K124" s="2">
        <v>13.209673275392101</v>
      </c>
      <c r="L124" s="3"/>
      <c r="M124" s="3"/>
      <c r="N124" s="3"/>
      <c r="O124" s="3"/>
    </row>
    <row r="125" spans="2:16" x14ac:dyDescent="0.25">
      <c r="C125" s="144">
        <v>1.333968</v>
      </c>
      <c r="D125" s="144">
        <v>0.98370800000000003</v>
      </c>
      <c r="E125" s="144">
        <v>1.2734669999999999</v>
      </c>
      <c r="J125" s="2" t="s">
        <v>189</v>
      </c>
      <c r="K125" s="2">
        <v>2.5372942348500001E-4</v>
      </c>
      <c r="L125" s="3"/>
      <c r="M125" s="3"/>
      <c r="N125" s="3"/>
      <c r="O125" s="3"/>
    </row>
    <row r="126" spans="2:16" x14ac:dyDescent="0.25">
      <c r="C126" s="144">
        <v>0.91328399999999998</v>
      </c>
      <c r="D126" s="144">
        <v>0.851854</v>
      </c>
      <c r="E126" s="144">
        <v>1.445238</v>
      </c>
      <c r="J126" s="2" t="s">
        <v>190</v>
      </c>
      <c r="K126" s="2" t="s">
        <v>13</v>
      </c>
      <c r="L126" s="3"/>
      <c r="M126" s="3"/>
      <c r="N126" s="3"/>
      <c r="O126" s="3"/>
    </row>
    <row r="127" spans="2:16" x14ac:dyDescent="0.25">
      <c r="C127" s="144">
        <v>0.85889800000000005</v>
      </c>
      <c r="D127" s="144">
        <v>0.99802800000000003</v>
      </c>
      <c r="E127" s="144">
        <v>1.261801</v>
      </c>
      <c r="J127" s="2" t="s">
        <v>191</v>
      </c>
      <c r="K127" s="2" t="s">
        <v>8</v>
      </c>
      <c r="L127" s="3"/>
      <c r="M127" s="3"/>
      <c r="N127" s="3"/>
      <c r="O127" s="3"/>
    </row>
    <row r="128" spans="2:16" x14ac:dyDescent="0.25">
      <c r="C128" s="144">
        <v>0.91661300000000001</v>
      </c>
      <c r="D128" s="144">
        <v>1.06501</v>
      </c>
      <c r="E128" s="144">
        <v>1.6757010000000001</v>
      </c>
      <c r="J128" s="2" t="s">
        <v>192</v>
      </c>
      <c r="K128" s="2">
        <v>0.58167606002971095</v>
      </c>
      <c r="L128" s="3"/>
      <c r="M128" s="3"/>
      <c r="N128" s="3"/>
      <c r="O128" s="3"/>
    </row>
    <row r="129" spans="2:16" x14ac:dyDescent="0.25">
      <c r="C129" s="144">
        <v>1.045067</v>
      </c>
      <c r="D129" s="144">
        <v>1.224431</v>
      </c>
      <c r="E129" s="144">
        <v>1.8459829999999999</v>
      </c>
      <c r="J129" s="2"/>
      <c r="K129" s="3"/>
      <c r="L129" s="3"/>
      <c r="M129" s="3"/>
      <c r="N129" s="3"/>
      <c r="O129" s="3"/>
    </row>
    <row r="130" spans="2:16" x14ac:dyDescent="0.25">
      <c r="C130" s="144"/>
      <c r="D130" s="144">
        <v>1.4088210000000001</v>
      </c>
      <c r="E130" s="144">
        <v>1.5687230000000001</v>
      </c>
      <c r="J130" s="29" t="s">
        <v>193</v>
      </c>
      <c r="K130" s="29" t="s">
        <v>40</v>
      </c>
      <c r="L130" s="29" t="s">
        <v>33</v>
      </c>
      <c r="M130" s="29" t="s">
        <v>41</v>
      </c>
      <c r="N130" s="29" t="s">
        <v>194</v>
      </c>
      <c r="O130" s="29" t="s">
        <v>195</v>
      </c>
      <c r="P130" s="31"/>
    </row>
    <row r="131" spans="2:16" x14ac:dyDescent="0.25">
      <c r="C131" s="144"/>
      <c r="D131" s="144">
        <v>0.95035700000000001</v>
      </c>
      <c r="E131" s="144">
        <v>1.384436</v>
      </c>
      <c r="J131" s="2" t="s">
        <v>196</v>
      </c>
      <c r="K131" s="2">
        <v>0.946513062027455</v>
      </c>
      <c r="L131" s="2">
        <v>2</v>
      </c>
      <c r="M131" s="2">
        <v>0.473256531013727</v>
      </c>
      <c r="N131" s="2" t="s">
        <v>830</v>
      </c>
      <c r="O131" s="2" t="s">
        <v>831</v>
      </c>
    </row>
    <row r="132" spans="2:16" x14ac:dyDescent="0.25">
      <c r="J132" s="2" t="s">
        <v>199</v>
      </c>
      <c r="K132" s="2">
        <v>0.68070374654999999</v>
      </c>
      <c r="L132" s="2">
        <v>19</v>
      </c>
      <c r="M132" s="2">
        <v>3.5826512976315797E-2</v>
      </c>
      <c r="N132" s="2"/>
      <c r="O132" s="2"/>
    </row>
    <row r="133" spans="2:16" x14ac:dyDescent="0.25">
      <c r="B133" t="s">
        <v>49</v>
      </c>
      <c r="C133" s="22">
        <f>AVERAGE(C124:C131)</f>
        <v>1</v>
      </c>
      <c r="D133" s="22">
        <f t="shared" ref="D133:E133" si="6">AVERAGE(D124:D131)</f>
        <v>1.084524</v>
      </c>
      <c r="E133" s="22">
        <f t="shared" si="6"/>
        <v>1.4738704999999999</v>
      </c>
      <c r="J133" s="2" t="s">
        <v>200</v>
      </c>
      <c r="K133" s="2">
        <v>1.6272168085774501</v>
      </c>
      <c r="L133" s="2">
        <v>21</v>
      </c>
      <c r="M133" s="2"/>
      <c r="N133" s="2"/>
      <c r="O133" s="2"/>
    </row>
    <row r="134" spans="2:16" x14ac:dyDescent="0.25">
      <c r="B134" t="s">
        <v>50</v>
      </c>
      <c r="C134" s="130">
        <f>STDEV(C124:C131)</f>
        <v>0.17467077559912531</v>
      </c>
      <c r="D134" s="130">
        <f t="shared" ref="D134:E134" si="7">STDEV(D124:D131)</f>
        <v>0.18003417072322725</v>
      </c>
      <c r="E134" s="130">
        <f t="shared" si="7"/>
        <v>0.20745678686415786</v>
      </c>
      <c r="J134" s="2"/>
      <c r="K134" s="3"/>
      <c r="L134" s="3"/>
      <c r="M134" s="3"/>
      <c r="N134" s="3"/>
      <c r="O134" s="3"/>
    </row>
    <row r="135" spans="2:16" x14ac:dyDescent="0.25">
      <c r="J135" s="29" t="s">
        <v>201</v>
      </c>
      <c r="K135" s="29" t="s">
        <v>202</v>
      </c>
      <c r="L135" s="29" t="s">
        <v>203</v>
      </c>
      <c r="M135" s="29" t="s">
        <v>204</v>
      </c>
      <c r="N135" s="29" t="s">
        <v>4</v>
      </c>
      <c r="O135" s="29" t="s">
        <v>205</v>
      </c>
      <c r="P135" s="31"/>
    </row>
    <row r="136" spans="2:16" x14ac:dyDescent="0.25">
      <c r="J136" s="2" t="s">
        <v>399</v>
      </c>
      <c r="K136" s="2">
        <v>-8.4524000000000002E-2</v>
      </c>
      <c r="L136" s="2" t="s">
        <v>832</v>
      </c>
      <c r="M136" s="2" t="s">
        <v>22</v>
      </c>
      <c r="N136" s="2" t="s">
        <v>23</v>
      </c>
      <c r="O136" s="2">
        <v>0.69135030308152401</v>
      </c>
    </row>
    <row r="137" spans="2:16" x14ac:dyDescent="0.25">
      <c r="J137" s="2" t="s">
        <v>398</v>
      </c>
      <c r="K137" s="2">
        <v>-0.47387049999999997</v>
      </c>
      <c r="L137" s="2" t="s">
        <v>833</v>
      </c>
      <c r="M137" s="2" t="s">
        <v>8</v>
      </c>
      <c r="N137" s="2" t="s">
        <v>13</v>
      </c>
      <c r="O137" s="2">
        <v>5.0568323934200004E-4</v>
      </c>
    </row>
    <row r="138" spans="2:16" x14ac:dyDescent="0.25">
      <c r="J138" s="2" t="s">
        <v>406</v>
      </c>
      <c r="K138" s="2">
        <v>-0.38934649999999998</v>
      </c>
      <c r="L138" s="2" t="s">
        <v>834</v>
      </c>
      <c r="M138" s="2" t="s">
        <v>8</v>
      </c>
      <c r="N138" s="2" t="s">
        <v>9</v>
      </c>
      <c r="O138" s="2">
        <v>1.6327750636780001E-3</v>
      </c>
    </row>
    <row r="140" spans="2:16" s="108" customFormat="1" x14ac:dyDescent="0.25">
      <c r="B140" s="108" t="s">
        <v>818</v>
      </c>
    </row>
    <row r="141" spans="2:16" x14ac:dyDescent="0.25">
      <c r="C141" t="s">
        <v>1017</v>
      </c>
    </row>
    <row r="143" spans="2:16" x14ac:dyDescent="0.25">
      <c r="C143" s="28" t="s">
        <v>322</v>
      </c>
      <c r="D143" s="28" t="s">
        <v>82</v>
      </c>
      <c r="E143" s="28" t="s">
        <v>83</v>
      </c>
      <c r="F143" s="9"/>
      <c r="G143" s="9"/>
      <c r="J143" s="29" t="s">
        <v>187</v>
      </c>
      <c r="K143" s="30"/>
    </row>
    <row r="144" spans="2:16" x14ac:dyDescent="0.25">
      <c r="C144" s="144">
        <v>0.92927300000000002</v>
      </c>
      <c r="D144" s="144">
        <v>0.62392599999999998</v>
      </c>
      <c r="E144" s="144">
        <v>0.3357</v>
      </c>
      <c r="F144" s="3"/>
      <c r="G144" s="3"/>
      <c r="J144" s="2" t="s">
        <v>188</v>
      </c>
      <c r="K144" s="3">
        <v>28.279536601208999</v>
      </c>
      <c r="L144" s="11"/>
      <c r="M144" s="11"/>
    </row>
    <row r="145" spans="2:16" x14ac:dyDescent="0.25">
      <c r="C145" s="144">
        <v>0.79397899999999999</v>
      </c>
      <c r="D145" s="144">
        <v>0.67991299999999999</v>
      </c>
      <c r="E145" s="144">
        <v>0.39138400000000001</v>
      </c>
      <c r="F145" s="3"/>
      <c r="G145" s="3"/>
      <c r="J145" s="2" t="s">
        <v>189</v>
      </c>
      <c r="K145" s="3">
        <v>2.0157482770000001E-6</v>
      </c>
      <c r="L145" s="11"/>
      <c r="M145" s="11"/>
    </row>
    <row r="146" spans="2:16" x14ac:dyDescent="0.25">
      <c r="C146" s="144">
        <v>1.2453620000000001</v>
      </c>
      <c r="D146" s="144">
        <v>0.61541999999999997</v>
      </c>
      <c r="E146" s="144">
        <v>0.248779</v>
      </c>
      <c r="F146" s="3"/>
      <c r="G146" s="3"/>
      <c r="J146" s="2" t="s">
        <v>190</v>
      </c>
      <c r="K146" s="3" t="s">
        <v>17</v>
      </c>
      <c r="L146" s="11"/>
      <c r="M146" s="11"/>
    </row>
    <row r="147" spans="2:16" x14ac:dyDescent="0.25">
      <c r="C147" s="144">
        <v>0.86494300000000002</v>
      </c>
      <c r="D147" s="144">
        <v>0.57116100000000003</v>
      </c>
      <c r="E147" s="144">
        <v>0.33893800000000002</v>
      </c>
      <c r="F147" s="3"/>
      <c r="G147" s="3"/>
      <c r="J147" s="2" t="s">
        <v>191</v>
      </c>
      <c r="K147" s="3" t="s">
        <v>8</v>
      </c>
      <c r="L147" s="11"/>
      <c r="M147" s="11"/>
    </row>
    <row r="148" spans="2:16" x14ac:dyDescent="0.25">
      <c r="C148" s="144">
        <v>1.023417</v>
      </c>
      <c r="D148" s="144">
        <v>1.1597710000000001</v>
      </c>
      <c r="E148" s="144">
        <v>0.31566699999999998</v>
      </c>
      <c r="F148" s="3"/>
      <c r="G148" s="3"/>
      <c r="J148" s="2" t="s">
        <v>192</v>
      </c>
      <c r="K148" s="3">
        <v>0.74854111895867004</v>
      </c>
      <c r="L148" s="11"/>
      <c r="M148" s="11"/>
    </row>
    <row r="149" spans="2:16" x14ac:dyDescent="0.25">
      <c r="C149" s="144">
        <v>1.143025</v>
      </c>
      <c r="D149" s="144">
        <v>0.64371299999999998</v>
      </c>
      <c r="E149" s="144">
        <v>0.49771900000000002</v>
      </c>
      <c r="F149" s="3"/>
      <c r="G149" s="3"/>
      <c r="K149" s="11"/>
      <c r="L149" s="11"/>
      <c r="M149" s="11"/>
    </row>
    <row r="150" spans="2:16" x14ac:dyDescent="0.25">
      <c r="C150" s="144"/>
      <c r="D150" s="144">
        <v>0.80324700000000004</v>
      </c>
      <c r="E150" s="144">
        <v>0.45384799999999997</v>
      </c>
      <c r="F150" s="3"/>
      <c r="G150" s="3"/>
      <c r="J150" s="29" t="s">
        <v>193</v>
      </c>
      <c r="K150" s="28" t="s">
        <v>40</v>
      </c>
      <c r="L150" s="28" t="s">
        <v>33</v>
      </c>
      <c r="M150" s="28" t="s">
        <v>41</v>
      </c>
      <c r="N150" s="30" t="s">
        <v>194</v>
      </c>
      <c r="O150" s="30" t="s">
        <v>195</v>
      </c>
      <c r="P150" s="31"/>
    </row>
    <row r="151" spans="2:16" x14ac:dyDescent="0.25">
      <c r="C151" s="144"/>
      <c r="D151" s="144">
        <v>0.53382799999999997</v>
      </c>
      <c r="E151" s="144">
        <v>0.32345000000000002</v>
      </c>
      <c r="F151" s="3"/>
      <c r="G151" s="3"/>
      <c r="J151" s="2" t="s">
        <v>196</v>
      </c>
      <c r="K151" s="3">
        <v>1.4137754683961901</v>
      </c>
      <c r="L151" s="3">
        <v>2</v>
      </c>
      <c r="M151" s="3">
        <v>0.70688773419809503</v>
      </c>
      <c r="N151" s="1" t="s">
        <v>553</v>
      </c>
      <c r="O151" s="1" t="s">
        <v>554</v>
      </c>
    </row>
    <row r="152" spans="2:16" x14ac:dyDescent="0.25">
      <c r="C152" s="128"/>
      <c r="D152" s="128"/>
      <c r="E152" s="128"/>
      <c r="J152" s="2" t="s">
        <v>199</v>
      </c>
      <c r="K152" s="3">
        <v>0.474932356182584</v>
      </c>
      <c r="L152" s="3">
        <v>19</v>
      </c>
      <c r="M152" s="3">
        <v>2.4996439799083298E-2</v>
      </c>
      <c r="N152" s="1"/>
      <c r="O152" s="1"/>
    </row>
    <row r="153" spans="2:16" x14ac:dyDescent="0.25">
      <c r="B153" s="73" t="s">
        <v>49</v>
      </c>
      <c r="C153" s="212">
        <f>AVERAGE(C144:C151)</f>
        <v>0.99999983333333331</v>
      </c>
      <c r="D153" s="212">
        <f t="shared" ref="D153:E153" si="8">AVERAGE(D144:D151)</f>
        <v>0.70387237499999988</v>
      </c>
      <c r="E153" s="212">
        <f t="shared" si="8"/>
        <v>0.36318562499999996</v>
      </c>
      <c r="F153" s="34"/>
      <c r="G153" s="34"/>
      <c r="J153" s="2" t="s">
        <v>200</v>
      </c>
      <c r="K153" s="3">
        <v>1.8887078245787701</v>
      </c>
      <c r="L153" s="3">
        <v>21</v>
      </c>
      <c r="M153" s="3"/>
      <c r="N153" s="1"/>
      <c r="O153" s="1"/>
    </row>
    <row r="154" spans="2:16" x14ac:dyDescent="0.25">
      <c r="B154" s="73" t="s">
        <v>50</v>
      </c>
      <c r="C154" s="213">
        <f>STDEV(C144:C151)</f>
        <v>0.17140266729361869</v>
      </c>
      <c r="D154" s="213">
        <f t="shared" ref="D154:E154" si="9">STDEV(D144:D151)</f>
        <v>0.20094587702871525</v>
      </c>
      <c r="E154" s="213">
        <f t="shared" si="9"/>
        <v>8.0519089078194342E-2</v>
      </c>
      <c r="F154" s="97"/>
      <c r="G154" s="97"/>
      <c r="K154" s="11"/>
      <c r="L154" s="11"/>
      <c r="M154" s="11"/>
    </row>
    <row r="155" spans="2:16" x14ac:dyDescent="0.25">
      <c r="J155" s="29" t="s">
        <v>201</v>
      </c>
      <c r="K155" s="28" t="s">
        <v>202</v>
      </c>
      <c r="L155" s="28" t="s">
        <v>203</v>
      </c>
      <c r="M155" s="28" t="s">
        <v>204</v>
      </c>
      <c r="N155" s="30" t="s">
        <v>4</v>
      </c>
      <c r="O155" s="30" t="s">
        <v>205</v>
      </c>
      <c r="P155" s="31"/>
    </row>
    <row r="156" spans="2:16" x14ac:dyDescent="0.25">
      <c r="J156" s="2" t="s">
        <v>551</v>
      </c>
      <c r="K156" s="3">
        <v>0.29612745833333298</v>
      </c>
      <c r="L156" s="3" t="s">
        <v>555</v>
      </c>
      <c r="M156" s="3" t="s">
        <v>8</v>
      </c>
      <c r="N156" s="3" t="s">
        <v>9</v>
      </c>
      <c r="O156" s="3">
        <v>6.9301074860189998E-3</v>
      </c>
    </row>
    <row r="157" spans="2:16" x14ac:dyDescent="0.25">
      <c r="J157" s="2" t="s">
        <v>398</v>
      </c>
      <c r="K157" s="3">
        <v>0.63681420833333302</v>
      </c>
      <c r="L157" s="3" t="s">
        <v>556</v>
      </c>
      <c r="M157" s="3" t="s">
        <v>8</v>
      </c>
      <c r="N157" s="3" t="s">
        <v>17</v>
      </c>
      <c r="O157" s="3">
        <v>1.35320986E-6</v>
      </c>
    </row>
    <row r="158" spans="2:16" x14ac:dyDescent="0.25">
      <c r="J158" s="2" t="s">
        <v>552</v>
      </c>
      <c r="K158" s="3">
        <v>0.34068674999999998</v>
      </c>
      <c r="L158" s="3" t="s">
        <v>557</v>
      </c>
      <c r="M158" s="3" t="s">
        <v>8</v>
      </c>
      <c r="N158" s="3" t="s">
        <v>9</v>
      </c>
      <c r="O158" s="3">
        <v>1.0511738692779999E-3</v>
      </c>
    </row>
    <row r="160" spans="2:16" s="108" customFormat="1" x14ac:dyDescent="0.25">
      <c r="B160" s="108" t="s">
        <v>819</v>
      </c>
    </row>
    <row r="161" spans="2:15" x14ac:dyDescent="0.25">
      <c r="C161" t="s">
        <v>1018</v>
      </c>
    </row>
    <row r="163" spans="2:15" x14ac:dyDescent="0.25">
      <c r="C163" s="28" t="s">
        <v>550</v>
      </c>
      <c r="D163" s="28" t="s">
        <v>82</v>
      </c>
      <c r="E163" s="28" t="s">
        <v>83</v>
      </c>
      <c r="F163" s="9"/>
      <c r="G163" s="9"/>
      <c r="I163" s="29" t="s">
        <v>187</v>
      </c>
      <c r="J163" s="30"/>
    </row>
    <row r="164" spans="2:15" x14ac:dyDescent="0.25">
      <c r="C164" s="144">
        <v>1.412183</v>
      </c>
      <c r="D164" s="144">
        <v>0.80615700000000001</v>
      </c>
      <c r="E164" s="144">
        <v>0.54198199999999996</v>
      </c>
      <c r="F164" s="3"/>
      <c r="G164" s="3"/>
      <c r="I164" s="2" t="s">
        <v>188</v>
      </c>
      <c r="J164" s="3">
        <v>17.6787959451568</v>
      </c>
      <c r="K164" s="11"/>
      <c r="L164" s="11"/>
    </row>
    <row r="165" spans="2:15" x14ac:dyDescent="0.25">
      <c r="C165" s="144">
        <v>0.89039999999999997</v>
      </c>
      <c r="D165" s="144">
        <v>1.036713</v>
      </c>
      <c r="E165" s="144">
        <v>0.60405900000000001</v>
      </c>
      <c r="F165" s="3"/>
      <c r="G165" s="3"/>
      <c r="I165" s="2" t="s">
        <v>189</v>
      </c>
      <c r="J165" s="3">
        <v>3.7890301445000002E-5</v>
      </c>
      <c r="K165" s="11"/>
      <c r="L165" s="11"/>
    </row>
    <row r="166" spans="2:15" x14ac:dyDescent="0.25">
      <c r="C166" s="144">
        <v>1.122037</v>
      </c>
      <c r="D166" s="144">
        <v>0.85949399999999998</v>
      </c>
      <c r="E166" s="144">
        <v>0.453324</v>
      </c>
      <c r="F166" s="3"/>
      <c r="G166" s="3"/>
      <c r="I166" s="2" t="s">
        <v>190</v>
      </c>
      <c r="J166" s="3" t="s">
        <v>17</v>
      </c>
      <c r="K166" s="11"/>
      <c r="L166" s="11"/>
    </row>
    <row r="167" spans="2:15" x14ac:dyDescent="0.25">
      <c r="C167" s="144">
        <v>1.0823370000000001</v>
      </c>
      <c r="D167" s="144">
        <v>0.95781400000000005</v>
      </c>
      <c r="E167" s="144">
        <v>0.60924999999999996</v>
      </c>
      <c r="F167" s="3"/>
      <c r="G167" s="3"/>
      <c r="I167" s="2" t="s">
        <v>191</v>
      </c>
      <c r="J167" s="3" t="s">
        <v>8</v>
      </c>
      <c r="K167" s="11"/>
      <c r="L167" s="11"/>
    </row>
    <row r="168" spans="2:15" x14ac:dyDescent="0.25">
      <c r="C168" s="144">
        <v>0.69427000000000005</v>
      </c>
      <c r="D168" s="144">
        <v>1.13666</v>
      </c>
      <c r="E168" s="144">
        <v>0.47002500000000003</v>
      </c>
      <c r="F168" s="3"/>
      <c r="G168" s="3"/>
      <c r="I168" s="2" t="s">
        <v>192</v>
      </c>
      <c r="J168" s="3">
        <v>0.63871260802622598</v>
      </c>
      <c r="K168" s="11"/>
      <c r="L168" s="11"/>
    </row>
    <row r="169" spans="2:15" x14ac:dyDescent="0.25">
      <c r="C169" s="144">
        <v>0.75778699999999999</v>
      </c>
      <c r="D169" s="144">
        <v>1.171432</v>
      </c>
      <c r="E169" s="144">
        <v>0.53459400000000001</v>
      </c>
      <c r="F169" s="3"/>
      <c r="G169" s="3"/>
      <c r="J169" s="11"/>
      <c r="K169" s="11"/>
      <c r="L169" s="11"/>
    </row>
    <row r="170" spans="2:15" x14ac:dyDescent="0.25">
      <c r="C170" s="144">
        <v>1.040985</v>
      </c>
      <c r="D170" s="144">
        <v>1.1855720000000001</v>
      </c>
      <c r="E170" s="144">
        <v>0.75416099999999997</v>
      </c>
      <c r="F170" s="3"/>
      <c r="G170" s="3"/>
      <c r="I170" s="29" t="s">
        <v>193</v>
      </c>
      <c r="J170" s="28" t="s">
        <v>40</v>
      </c>
      <c r="K170" s="28" t="s">
        <v>33</v>
      </c>
      <c r="L170" s="28" t="s">
        <v>41</v>
      </c>
      <c r="M170" s="30" t="s">
        <v>194</v>
      </c>
      <c r="N170" s="30" t="s">
        <v>195</v>
      </c>
      <c r="O170" s="31"/>
    </row>
    <row r="171" spans="2:15" x14ac:dyDescent="0.25">
      <c r="C171" s="144"/>
      <c r="D171" s="144">
        <v>0.90154699999999999</v>
      </c>
      <c r="E171" s="144">
        <v>0.538856</v>
      </c>
      <c r="F171" s="3"/>
      <c r="G171" s="3"/>
      <c r="I171" s="2" t="s">
        <v>196</v>
      </c>
      <c r="J171" s="3">
        <v>1.01215456220035</v>
      </c>
      <c r="K171" s="3">
        <v>2</v>
      </c>
      <c r="L171" s="3">
        <v>0.50607728110017502</v>
      </c>
      <c r="M171" s="1" t="s">
        <v>558</v>
      </c>
      <c r="N171" s="1" t="s">
        <v>559</v>
      </c>
    </row>
    <row r="172" spans="2:15" x14ac:dyDescent="0.25">
      <c r="C172" s="144"/>
      <c r="D172" s="144"/>
      <c r="E172" s="130"/>
      <c r="I172" s="2" t="s">
        <v>199</v>
      </c>
      <c r="J172" s="3">
        <v>0.57252460254660698</v>
      </c>
      <c r="K172" s="3">
        <v>20</v>
      </c>
      <c r="L172" s="3">
        <v>2.8626230127330399E-2</v>
      </c>
      <c r="M172" s="1"/>
      <c r="N172" s="1"/>
    </row>
    <row r="173" spans="2:15" x14ac:dyDescent="0.25">
      <c r="B173" s="73" t="s">
        <v>49</v>
      </c>
      <c r="C173" s="155">
        <f>AVERAGE(C164:C171)</f>
        <v>0.99999985714285711</v>
      </c>
      <c r="D173" s="155">
        <f t="shared" ref="D173:E173" si="10">AVERAGE(D164:D171)</f>
        <v>1.0069236250000002</v>
      </c>
      <c r="E173" s="155">
        <f t="shared" si="10"/>
        <v>0.56328137499999997</v>
      </c>
      <c r="F173" s="88"/>
      <c r="G173" s="88"/>
      <c r="I173" s="2" t="s">
        <v>200</v>
      </c>
      <c r="J173" s="3">
        <v>1.58467916474696</v>
      </c>
      <c r="K173" s="3">
        <v>22</v>
      </c>
      <c r="L173" s="3"/>
      <c r="M173" s="1"/>
      <c r="N173" s="1"/>
    </row>
    <row r="174" spans="2:15" x14ac:dyDescent="0.25">
      <c r="B174" s="73" t="s">
        <v>50</v>
      </c>
      <c r="C174" s="144">
        <f>STDEV(C164:C171)</f>
        <v>0.24406185586201212</v>
      </c>
      <c r="D174" s="144">
        <f t="shared" ref="D174:E174" si="11">STDEV(D164:D171)</f>
        <v>0.14748167033900023</v>
      </c>
      <c r="E174" s="144">
        <f t="shared" si="11"/>
        <v>9.47715780358791E-2</v>
      </c>
      <c r="F174" s="1"/>
      <c r="G174" s="1"/>
      <c r="J174" s="11"/>
      <c r="K174" s="11"/>
      <c r="L174" s="11"/>
    </row>
    <row r="175" spans="2:15" x14ac:dyDescent="0.25">
      <c r="I175" s="29" t="s">
        <v>201</v>
      </c>
      <c r="J175" s="28" t="s">
        <v>202</v>
      </c>
      <c r="K175" s="28" t="s">
        <v>203</v>
      </c>
      <c r="L175" s="28" t="s">
        <v>204</v>
      </c>
      <c r="M175" s="30" t="s">
        <v>4</v>
      </c>
      <c r="N175" s="30" t="s">
        <v>205</v>
      </c>
      <c r="O175" s="31"/>
    </row>
    <row r="176" spans="2:15" x14ac:dyDescent="0.25">
      <c r="I176" s="2" t="s">
        <v>560</v>
      </c>
      <c r="J176" s="3">
        <v>-6.9237678571428801E-3</v>
      </c>
      <c r="K176" s="3" t="s">
        <v>561</v>
      </c>
      <c r="L176" s="3" t="s">
        <v>22</v>
      </c>
      <c r="M176" s="3" t="s">
        <v>23</v>
      </c>
      <c r="N176" s="3">
        <v>0.99655967805644097</v>
      </c>
    </row>
    <row r="177" spans="9:14" x14ac:dyDescent="0.25">
      <c r="I177" s="2" t="s">
        <v>562</v>
      </c>
      <c r="J177" s="3">
        <v>0.43671848214285702</v>
      </c>
      <c r="K177" s="3" t="s">
        <v>563</v>
      </c>
      <c r="L177" s="3" t="s">
        <v>8</v>
      </c>
      <c r="M177" s="3" t="s">
        <v>13</v>
      </c>
      <c r="N177" s="3">
        <v>2.0067195595399999E-4</v>
      </c>
    </row>
    <row r="178" spans="9:14" x14ac:dyDescent="0.25">
      <c r="I178" s="2" t="s">
        <v>564</v>
      </c>
      <c r="J178" s="3">
        <v>0.44364225000000002</v>
      </c>
      <c r="K178" s="3" t="s">
        <v>565</v>
      </c>
      <c r="L178" s="3" t="s">
        <v>8</v>
      </c>
      <c r="M178" s="3" t="s">
        <v>13</v>
      </c>
      <c r="N178" s="3">
        <v>1.11949160324E-4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291CC-09EE-4C5A-B889-93014C22F4CD}">
  <dimension ref="B2:M80"/>
  <sheetViews>
    <sheetView workbookViewId="0">
      <selection activeCell="O7" sqref="O7"/>
    </sheetView>
  </sheetViews>
  <sheetFormatPr defaultRowHeight="15" x14ac:dyDescent="0.25"/>
  <cols>
    <col min="3" max="3" width="10.42578125" customWidth="1"/>
    <col min="4" max="4" width="11.7109375" customWidth="1"/>
    <col min="5" max="5" width="10.7109375" customWidth="1"/>
    <col min="6" max="6" width="11" customWidth="1"/>
    <col min="7" max="7" width="42.85546875" customWidth="1"/>
    <col min="11" max="11" width="25.42578125" customWidth="1"/>
    <col min="12" max="12" width="16.140625" customWidth="1"/>
    <col min="13" max="13" width="17.42578125" customWidth="1"/>
    <col min="14" max="14" width="15.85546875" customWidth="1"/>
    <col min="15" max="15" width="32" customWidth="1"/>
    <col min="16" max="16" width="25.42578125" customWidth="1"/>
  </cols>
  <sheetData>
    <row r="2" spans="2:13" s="108" customFormat="1" x14ac:dyDescent="0.25">
      <c r="B2" s="108" t="s">
        <v>1378</v>
      </c>
    </row>
    <row r="3" spans="2:13" x14ac:dyDescent="0.25">
      <c r="B3" t="s">
        <v>1020</v>
      </c>
    </row>
    <row r="5" spans="2:13" x14ac:dyDescent="0.25">
      <c r="C5" s="32" t="s">
        <v>1021</v>
      </c>
      <c r="D5" s="32" t="s">
        <v>732</v>
      </c>
      <c r="E5" s="32" t="s">
        <v>731</v>
      </c>
      <c r="G5" s="29" t="s">
        <v>187</v>
      </c>
      <c r="H5" s="29"/>
    </row>
    <row r="6" spans="2:13" x14ac:dyDescent="0.25">
      <c r="C6" s="144">
        <v>0.86212800000000001</v>
      </c>
      <c r="D6" s="144">
        <v>1.318660173</v>
      </c>
      <c r="E6" s="144">
        <v>0.157522</v>
      </c>
      <c r="G6" s="2" t="s">
        <v>188</v>
      </c>
      <c r="H6" s="2">
        <v>18.829370589342201</v>
      </c>
    </row>
    <row r="7" spans="2:13" x14ac:dyDescent="0.25">
      <c r="C7" s="144">
        <v>0.67819499999999999</v>
      </c>
      <c r="D7" s="144">
        <v>0.63103265799999997</v>
      </c>
      <c r="E7" s="144">
        <v>0.28203099999999998</v>
      </c>
      <c r="G7" s="2" t="s">
        <v>189</v>
      </c>
      <c r="H7" s="2">
        <v>3.1054422447E-5</v>
      </c>
    </row>
    <row r="8" spans="2:13" x14ac:dyDescent="0.25">
      <c r="C8" s="144">
        <v>1.1196349999999999</v>
      </c>
      <c r="D8" s="144">
        <v>0.80836321099999997</v>
      </c>
      <c r="E8" s="144">
        <v>0.31881799999999999</v>
      </c>
      <c r="G8" s="2" t="s">
        <v>190</v>
      </c>
      <c r="H8" s="2" t="s">
        <v>17</v>
      </c>
    </row>
    <row r="9" spans="2:13" x14ac:dyDescent="0.25">
      <c r="C9" s="144">
        <v>0.83666099999999999</v>
      </c>
      <c r="D9" s="144">
        <v>0.86212832500000003</v>
      </c>
      <c r="E9" s="144">
        <v>0.374469</v>
      </c>
      <c r="G9" s="2" t="s">
        <v>191</v>
      </c>
      <c r="H9" s="2" t="s">
        <v>8</v>
      </c>
    </row>
    <row r="10" spans="2:13" x14ac:dyDescent="0.25">
      <c r="C10" s="144">
        <v>0.93758799999999998</v>
      </c>
      <c r="D10" s="144">
        <v>1.091337497</v>
      </c>
      <c r="E10" s="144">
        <v>0.504637</v>
      </c>
      <c r="G10" s="2" t="s">
        <v>192</v>
      </c>
      <c r="H10" s="2">
        <v>0.66465898103736898</v>
      </c>
    </row>
    <row r="11" spans="2:13" x14ac:dyDescent="0.25">
      <c r="C11" s="144">
        <v>1.5657909999999999</v>
      </c>
      <c r="D11" s="144">
        <v>0.67442204900000002</v>
      </c>
      <c r="E11" s="144">
        <v>0.34805799999999998</v>
      </c>
    </row>
    <row r="12" spans="2:13" x14ac:dyDescent="0.25">
      <c r="C12" s="144"/>
      <c r="D12" s="144">
        <v>1.0347426399999999</v>
      </c>
      <c r="E12" s="144">
        <v>0.49709100000000001</v>
      </c>
      <c r="G12" s="29" t="s">
        <v>193</v>
      </c>
      <c r="H12" s="29" t="s">
        <v>40</v>
      </c>
      <c r="I12" s="29" t="s">
        <v>33</v>
      </c>
      <c r="J12" s="29" t="s">
        <v>41</v>
      </c>
      <c r="K12" s="29" t="s">
        <v>194</v>
      </c>
      <c r="L12" s="29" t="s">
        <v>195</v>
      </c>
      <c r="M12" s="31"/>
    </row>
    <row r="13" spans="2:13" x14ac:dyDescent="0.25">
      <c r="C13" s="144"/>
      <c r="D13" s="144">
        <v>1.2309381450000001</v>
      </c>
      <c r="E13" s="144">
        <v>0.25562000000000001</v>
      </c>
      <c r="G13" s="2" t="s">
        <v>196</v>
      </c>
      <c r="H13" s="2">
        <v>2.04531059864197</v>
      </c>
      <c r="I13" s="2">
        <v>2</v>
      </c>
      <c r="J13" s="2">
        <v>1.0226552993209801</v>
      </c>
      <c r="K13" s="2" t="s">
        <v>1022</v>
      </c>
      <c r="L13" s="2" t="s">
        <v>1023</v>
      </c>
    </row>
    <row r="14" spans="2:13" x14ac:dyDescent="0.25">
      <c r="C14" s="130"/>
      <c r="D14" s="130"/>
      <c r="E14" s="130"/>
      <c r="G14" s="2" t="s">
        <v>199</v>
      </c>
      <c r="H14" s="2">
        <v>1.0319224742486499</v>
      </c>
      <c r="I14" s="2">
        <v>19</v>
      </c>
      <c r="J14" s="2">
        <v>5.4311709170981499E-2</v>
      </c>
      <c r="K14" s="2"/>
      <c r="L14" s="2"/>
    </row>
    <row r="15" spans="2:13" x14ac:dyDescent="0.25">
      <c r="B15" s="10" t="s">
        <v>49</v>
      </c>
      <c r="C15" s="22">
        <f>AVERAGE(C6:C13)</f>
        <v>0.99999966666666662</v>
      </c>
      <c r="D15" s="22">
        <f>AVERAGE(D6:D13)</f>
        <v>0.95645308725000011</v>
      </c>
      <c r="E15" s="22">
        <f>AVERAGE(E6:E13)</f>
        <v>0.34228074999999997</v>
      </c>
      <c r="G15" s="2" t="s">
        <v>200</v>
      </c>
      <c r="H15" s="2">
        <v>3.0772330728906199</v>
      </c>
      <c r="I15" s="2">
        <v>21</v>
      </c>
      <c r="J15" s="2"/>
      <c r="K15" s="2"/>
      <c r="L15" s="2"/>
    </row>
    <row r="16" spans="2:13" x14ac:dyDescent="0.25">
      <c r="B16" s="10" t="s">
        <v>50</v>
      </c>
      <c r="C16" s="130">
        <f>STDEV(C6:C13)</f>
        <v>0.3122736050258918</v>
      </c>
      <c r="D16" s="130">
        <f>STDEV(D6:D13)</f>
        <v>0.25273555137161929</v>
      </c>
      <c r="E16" s="130">
        <f>STDEV(E6:E13)</f>
        <v>0.11785077718363056</v>
      </c>
    </row>
    <row r="17" spans="2:13" x14ac:dyDescent="0.25">
      <c r="G17" s="122" t="s">
        <v>201</v>
      </c>
      <c r="H17" s="122" t="s">
        <v>202</v>
      </c>
      <c r="I17" s="122" t="s">
        <v>203</v>
      </c>
      <c r="J17" s="122" t="s">
        <v>204</v>
      </c>
      <c r="K17" s="122" t="s">
        <v>4</v>
      </c>
      <c r="L17" s="122" t="s">
        <v>205</v>
      </c>
      <c r="M17" s="31"/>
    </row>
    <row r="18" spans="2:13" x14ac:dyDescent="0.25">
      <c r="G18" s="105" t="s">
        <v>1024</v>
      </c>
      <c r="H18" s="2">
        <v>4.3546579416666599E-2</v>
      </c>
      <c r="I18" s="2" t="s">
        <v>1025</v>
      </c>
      <c r="J18" s="2" t="s">
        <v>22</v>
      </c>
      <c r="K18" s="2" t="s">
        <v>23</v>
      </c>
      <c r="L18" s="105">
        <v>0.93636228884594497</v>
      </c>
    </row>
    <row r="19" spans="2:13" x14ac:dyDescent="0.25">
      <c r="G19" s="105" t="s">
        <v>1026</v>
      </c>
      <c r="H19" s="2">
        <v>0.65771891666666704</v>
      </c>
      <c r="I19" s="2" t="s">
        <v>1027</v>
      </c>
      <c r="J19" s="2" t="s">
        <v>8</v>
      </c>
      <c r="K19" s="2" t="s">
        <v>13</v>
      </c>
      <c r="L19" s="105">
        <v>1.3653201683000001E-4</v>
      </c>
    </row>
    <row r="20" spans="2:13" x14ac:dyDescent="0.25">
      <c r="G20" s="105" t="s">
        <v>406</v>
      </c>
      <c r="H20" s="2">
        <v>0.61417233724999998</v>
      </c>
      <c r="I20" s="2" t="s">
        <v>1028</v>
      </c>
      <c r="J20" s="2" t="s">
        <v>8</v>
      </c>
      <c r="K20" s="2" t="s">
        <v>13</v>
      </c>
      <c r="L20" s="105">
        <v>1.2370027431000001E-4</v>
      </c>
    </row>
    <row r="22" spans="2:13" s="108" customFormat="1" x14ac:dyDescent="0.25">
      <c r="B22" s="108" t="s">
        <v>1376</v>
      </c>
    </row>
    <row r="23" spans="2:13" x14ac:dyDescent="0.25">
      <c r="B23" t="s">
        <v>1020</v>
      </c>
    </row>
    <row r="25" spans="2:13" x14ac:dyDescent="0.25">
      <c r="C25" s="32" t="s">
        <v>1021</v>
      </c>
      <c r="D25" s="32" t="s">
        <v>732</v>
      </c>
      <c r="E25" s="32" t="s">
        <v>731</v>
      </c>
      <c r="G25" s="29" t="s">
        <v>187</v>
      </c>
      <c r="H25" s="29"/>
    </row>
    <row r="26" spans="2:13" x14ac:dyDescent="0.25">
      <c r="C26" s="144">
        <v>0.79936399999999996</v>
      </c>
      <c r="D26" s="144">
        <v>0.53386752000000004</v>
      </c>
      <c r="E26" s="144">
        <v>0.22811600000000001</v>
      </c>
      <c r="G26" s="2" t="s">
        <v>188</v>
      </c>
      <c r="H26" s="2">
        <v>14.5993089379993</v>
      </c>
    </row>
    <row r="27" spans="2:13" x14ac:dyDescent="0.25">
      <c r="C27" s="144">
        <v>1.1377029999999999</v>
      </c>
      <c r="D27" s="144">
        <v>0.99393288800000001</v>
      </c>
      <c r="E27" s="144">
        <v>0.39201399999999997</v>
      </c>
      <c r="G27" s="2" t="s">
        <v>189</v>
      </c>
      <c r="H27" s="2">
        <v>1.44321373634E-4</v>
      </c>
    </row>
    <row r="28" spans="2:13" x14ac:dyDescent="0.25">
      <c r="C28" s="144">
        <v>0.74664799999999998</v>
      </c>
      <c r="D28" s="144">
        <v>1.052399528</v>
      </c>
      <c r="E28" s="144">
        <v>0.427477</v>
      </c>
      <c r="G28" s="2" t="s">
        <v>190</v>
      </c>
      <c r="H28" s="2" t="s">
        <v>13</v>
      </c>
    </row>
    <row r="29" spans="2:13" x14ac:dyDescent="0.25">
      <c r="C29" s="144">
        <v>0.99489099999999997</v>
      </c>
      <c r="D29" s="144">
        <v>1.1185339249999999</v>
      </c>
      <c r="E29" s="144">
        <v>0.53003400000000001</v>
      </c>
      <c r="G29" s="2" t="s">
        <v>191</v>
      </c>
      <c r="H29" s="2" t="s">
        <v>8</v>
      </c>
    </row>
    <row r="30" spans="2:13" x14ac:dyDescent="0.25">
      <c r="C30" s="144">
        <v>1.2440929999999999</v>
      </c>
      <c r="D30" s="144">
        <v>0.64025763700000005</v>
      </c>
      <c r="E30" s="144">
        <v>0.41405900000000001</v>
      </c>
      <c r="G30" s="2" t="s">
        <v>192</v>
      </c>
      <c r="H30" s="2">
        <v>0.60579782497328805</v>
      </c>
    </row>
    <row r="31" spans="2:13" x14ac:dyDescent="0.25">
      <c r="C31" s="144">
        <v>1.0773200000000001</v>
      </c>
      <c r="D31" s="144">
        <v>0.89521052800000001</v>
      </c>
      <c r="E31" s="144">
        <v>0.73514599999999997</v>
      </c>
    </row>
    <row r="32" spans="2:13" x14ac:dyDescent="0.25">
      <c r="C32" s="144"/>
      <c r="D32" s="144">
        <v>0.58274946599999999</v>
      </c>
      <c r="E32" s="144">
        <v>0.53195099999999995</v>
      </c>
      <c r="G32" s="29" t="s">
        <v>193</v>
      </c>
      <c r="H32" s="29" t="s">
        <v>40</v>
      </c>
      <c r="I32" s="29" t="s">
        <v>33</v>
      </c>
      <c r="J32" s="29" t="s">
        <v>41</v>
      </c>
      <c r="K32" s="29" t="s">
        <v>194</v>
      </c>
      <c r="L32" s="29" t="s">
        <v>195</v>
      </c>
      <c r="M32" s="31"/>
    </row>
    <row r="33" spans="2:13" x14ac:dyDescent="0.25">
      <c r="C33" s="144"/>
      <c r="D33" s="144">
        <v>0.64121610600000001</v>
      </c>
      <c r="E33" s="144">
        <v>0.27795599999999998</v>
      </c>
      <c r="G33" s="2" t="s">
        <v>196</v>
      </c>
      <c r="H33" s="2">
        <v>1.14810259779714</v>
      </c>
      <c r="I33" s="2">
        <v>2</v>
      </c>
      <c r="J33" s="2">
        <v>0.57405129889856799</v>
      </c>
      <c r="K33" s="2" t="s">
        <v>1029</v>
      </c>
      <c r="L33" s="2" t="s">
        <v>1030</v>
      </c>
    </row>
    <row r="34" spans="2:13" x14ac:dyDescent="0.25">
      <c r="G34" s="2" t="s">
        <v>199</v>
      </c>
      <c r="H34" s="2">
        <v>0.74708842215702198</v>
      </c>
      <c r="I34" s="2">
        <v>19</v>
      </c>
      <c r="J34" s="2">
        <v>3.9320443271422201E-2</v>
      </c>
      <c r="K34" s="2"/>
      <c r="L34" s="2"/>
    </row>
    <row r="35" spans="2:13" x14ac:dyDescent="0.25">
      <c r="B35" s="10" t="s">
        <v>49</v>
      </c>
      <c r="C35" s="22">
        <f>AVERAGE(C26:C33)</f>
        <v>1.0000031666666667</v>
      </c>
      <c r="D35" s="22">
        <f>AVERAGE(D26:D33)</f>
        <v>0.80727094975000002</v>
      </c>
      <c r="E35" s="22">
        <f>AVERAGE(E26:E33)</f>
        <v>0.44209412499999995</v>
      </c>
      <c r="G35" s="2" t="s">
        <v>200</v>
      </c>
      <c r="H35" s="2">
        <v>1.8951910199541599</v>
      </c>
      <c r="I35" s="2">
        <v>21</v>
      </c>
      <c r="J35" s="2"/>
      <c r="K35" s="2"/>
      <c r="L35" s="2"/>
    </row>
    <row r="36" spans="2:13" x14ac:dyDescent="0.25">
      <c r="B36" s="10" t="s">
        <v>50</v>
      </c>
      <c r="C36" s="130">
        <f>STDEV(C26:C33)</f>
        <v>0.19441709465930895</v>
      </c>
      <c r="D36" s="130">
        <f>STDEV(D26:D33)</f>
        <v>0.23304680648295104</v>
      </c>
      <c r="E36" s="130">
        <f>STDEV(E26:E33)</f>
        <v>0.1594287528265817</v>
      </c>
    </row>
    <row r="37" spans="2:13" x14ac:dyDescent="0.25">
      <c r="G37" s="29" t="s">
        <v>201</v>
      </c>
      <c r="H37" s="29" t="s">
        <v>202</v>
      </c>
      <c r="I37" s="29" t="s">
        <v>203</v>
      </c>
      <c r="J37" s="29" t="s">
        <v>204</v>
      </c>
      <c r="K37" s="29" t="s">
        <v>4</v>
      </c>
      <c r="L37" s="29" t="s">
        <v>205</v>
      </c>
      <c r="M37" s="31"/>
    </row>
    <row r="38" spans="2:13" x14ac:dyDescent="0.25">
      <c r="G38" s="2" t="s">
        <v>1024</v>
      </c>
      <c r="H38" s="2">
        <v>0.192732216916667</v>
      </c>
      <c r="I38" s="2" t="s">
        <v>1031</v>
      </c>
      <c r="J38" s="2" t="s">
        <v>22</v>
      </c>
      <c r="K38" s="2" t="s">
        <v>23</v>
      </c>
      <c r="L38" s="2">
        <v>0.19648789817508999</v>
      </c>
    </row>
    <row r="39" spans="2:13" x14ac:dyDescent="0.25">
      <c r="G39" s="2" t="s">
        <v>1026</v>
      </c>
      <c r="H39" s="2">
        <v>0.55790904166666699</v>
      </c>
      <c r="I39" s="2" t="s">
        <v>1032</v>
      </c>
      <c r="J39" s="2" t="s">
        <v>8</v>
      </c>
      <c r="K39" s="2" t="s">
        <v>13</v>
      </c>
      <c r="L39" s="2">
        <v>1.4144381013100001E-4</v>
      </c>
    </row>
    <row r="40" spans="2:13" x14ac:dyDescent="0.25">
      <c r="G40" s="2" t="s">
        <v>406</v>
      </c>
      <c r="H40" s="2">
        <v>0.36517682475000002</v>
      </c>
      <c r="I40" s="2" t="s">
        <v>1033</v>
      </c>
      <c r="J40" s="2" t="s">
        <v>8</v>
      </c>
      <c r="K40" s="2" t="s">
        <v>9</v>
      </c>
      <c r="L40" s="2">
        <v>4.2944987547829999E-3</v>
      </c>
    </row>
    <row r="42" spans="2:13" s="108" customFormat="1" x14ac:dyDescent="0.25">
      <c r="B42" s="108" t="s">
        <v>1377</v>
      </c>
    </row>
    <row r="43" spans="2:13" x14ac:dyDescent="0.25">
      <c r="B43" t="s">
        <v>1020</v>
      </c>
    </row>
    <row r="45" spans="2:13" x14ac:dyDescent="0.25">
      <c r="C45" s="32" t="s">
        <v>1021</v>
      </c>
      <c r="D45" s="32" t="s">
        <v>732</v>
      </c>
      <c r="E45" s="32" t="s">
        <v>731</v>
      </c>
      <c r="G45" s="29" t="s">
        <v>187</v>
      </c>
      <c r="H45" s="29"/>
    </row>
    <row r="46" spans="2:13" x14ac:dyDescent="0.25">
      <c r="C46" s="144">
        <v>0.89000400000000002</v>
      </c>
      <c r="D46" s="144">
        <v>0.84050496299999999</v>
      </c>
      <c r="E46" s="144">
        <v>0.53866099999999995</v>
      </c>
      <c r="G46" s="2" t="s">
        <v>188</v>
      </c>
      <c r="H46" s="2">
        <v>22.409922298083298</v>
      </c>
    </row>
    <row r="47" spans="2:13" x14ac:dyDescent="0.25">
      <c r="C47" s="144">
        <v>0.88709199999999999</v>
      </c>
      <c r="D47" s="144">
        <v>1.0656748840000001</v>
      </c>
      <c r="E47" s="144">
        <v>0.62892300000000001</v>
      </c>
      <c r="G47" s="2" t="s">
        <v>189</v>
      </c>
      <c r="H47" s="2">
        <v>1.0024890944999999E-5</v>
      </c>
    </row>
    <row r="48" spans="2:13" x14ac:dyDescent="0.25">
      <c r="C48" s="144">
        <v>1.0278229999999999</v>
      </c>
      <c r="D48" s="144">
        <v>1.2394051239999999</v>
      </c>
      <c r="E48" s="144">
        <v>0.32125500000000001</v>
      </c>
      <c r="G48" s="2" t="s">
        <v>190</v>
      </c>
      <c r="H48" s="2" t="s">
        <v>17</v>
      </c>
    </row>
    <row r="49" spans="2:12" x14ac:dyDescent="0.25">
      <c r="C49" s="144">
        <v>0.93756099999999998</v>
      </c>
      <c r="D49" s="144">
        <v>0.72889056299999999</v>
      </c>
      <c r="E49" s="144">
        <v>0.59107100000000001</v>
      </c>
      <c r="G49" s="2" t="s">
        <v>191</v>
      </c>
      <c r="H49" s="2" t="s">
        <v>8</v>
      </c>
    </row>
    <row r="50" spans="2:12" x14ac:dyDescent="0.25">
      <c r="C50" s="144">
        <v>1.186024</v>
      </c>
      <c r="D50" s="144">
        <v>1.1666131239999999</v>
      </c>
      <c r="E50" s="144">
        <v>0.48819200000000001</v>
      </c>
      <c r="G50" s="2" t="s">
        <v>192</v>
      </c>
      <c r="H50" s="2">
        <v>0.70228695917035699</v>
      </c>
    </row>
    <row r="51" spans="2:12" x14ac:dyDescent="0.25">
      <c r="C51" s="144">
        <v>1.0714980000000001</v>
      </c>
      <c r="D51" s="144">
        <v>0.83176992299999997</v>
      </c>
      <c r="E51" s="144">
        <v>0.475574</v>
      </c>
    </row>
    <row r="52" spans="2:12" x14ac:dyDescent="0.25">
      <c r="C52" s="144"/>
      <c r="D52" s="144">
        <v>0.77353632299999997</v>
      </c>
      <c r="E52" s="144">
        <v>0.57525099999999996</v>
      </c>
      <c r="G52" s="29" t="s">
        <v>193</v>
      </c>
      <c r="H52" s="29" t="s">
        <v>40</v>
      </c>
      <c r="I52" s="29" t="s">
        <v>33</v>
      </c>
      <c r="J52" s="29" t="s">
        <v>41</v>
      </c>
      <c r="K52" s="29" t="s">
        <v>194</v>
      </c>
      <c r="L52" s="29" t="s">
        <v>195</v>
      </c>
    </row>
    <row r="53" spans="2:12" x14ac:dyDescent="0.25">
      <c r="C53" s="144"/>
      <c r="D53" s="144">
        <v>0.71627328300000004</v>
      </c>
      <c r="E53" s="144">
        <v>0.48139799999999999</v>
      </c>
      <c r="G53" s="2" t="s">
        <v>196</v>
      </c>
      <c r="H53" s="2">
        <v>1.0160519966781101</v>
      </c>
      <c r="I53" s="2">
        <v>2</v>
      </c>
      <c r="J53" s="2">
        <v>0.50802599833905404</v>
      </c>
      <c r="K53" s="2" t="s">
        <v>1034</v>
      </c>
      <c r="L53" s="2" t="s">
        <v>1035</v>
      </c>
    </row>
    <row r="54" spans="2:12" x14ac:dyDescent="0.25">
      <c r="G54" s="2" t="s">
        <v>199</v>
      </c>
      <c r="H54" s="2">
        <v>0.43072411586485598</v>
      </c>
      <c r="I54" s="2">
        <v>19</v>
      </c>
      <c r="J54" s="2">
        <v>2.2669690308676601E-2</v>
      </c>
      <c r="K54" s="2"/>
      <c r="L54" s="2"/>
    </row>
    <row r="55" spans="2:12" x14ac:dyDescent="0.25">
      <c r="B55" s="10" t="s">
        <v>49</v>
      </c>
      <c r="C55" s="22">
        <f>AVERAGE(C46:C53)</f>
        <v>1.0000003333333334</v>
      </c>
      <c r="D55" s="22">
        <f>AVERAGE(D46:D53)</f>
        <v>0.92033352337499985</v>
      </c>
      <c r="E55" s="22">
        <f>AVERAGE(E46:E53)</f>
        <v>0.51254062499999997</v>
      </c>
      <c r="G55" s="2" t="s">
        <v>200</v>
      </c>
      <c r="H55" s="2">
        <v>1.4467761125429599</v>
      </c>
      <c r="I55" s="2">
        <v>21</v>
      </c>
      <c r="J55" s="2"/>
      <c r="K55" s="2"/>
      <c r="L55" s="2"/>
    </row>
    <row r="56" spans="2:12" x14ac:dyDescent="0.25">
      <c r="B56" s="10" t="s">
        <v>50</v>
      </c>
      <c r="C56" s="130">
        <f>STDEV(C46:C53)</f>
        <v>0.11767495664697147</v>
      </c>
      <c r="D56" s="130">
        <f>STDEV(D46:D53)</f>
        <v>0.20620411395980906</v>
      </c>
      <c r="E56" s="130">
        <f>STDEV(E46:E53)</f>
        <v>9.550331516899245E-2</v>
      </c>
    </row>
    <row r="57" spans="2:12" x14ac:dyDescent="0.25">
      <c r="G57" s="29" t="s">
        <v>201</v>
      </c>
      <c r="H57" s="29" t="s">
        <v>202</v>
      </c>
      <c r="I57" s="29" t="s">
        <v>203</v>
      </c>
      <c r="J57" s="29" t="s">
        <v>204</v>
      </c>
      <c r="K57" s="29" t="s">
        <v>4</v>
      </c>
      <c r="L57" s="29" t="s">
        <v>205</v>
      </c>
    </row>
    <row r="58" spans="2:12" x14ac:dyDescent="0.25">
      <c r="G58" s="2" t="s">
        <v>1024</v>
      </c>
      <c r="H58" s="2">
        <v>7.9666809958333404E-2</v>
      </c>
      <c r="I58" s="2" t="s">
        <v>1036</v>
      </c>
      <c r="J58" s="2" t="s">
        <v>22</v>
      </c>
      <c r="K58" s="2" t="s">
        <v>23</v>
      </c>
      <c r="L58" s="2">
        <v>0.59812764666645901</v>
      </c>
    </row>
    <row r="59" spans="2:12" x14ac:dyDescent="0.25">
      <c r="G59" s="2" t="s">
        <v>1026</v>
      </c>
      <c r="H59" s="2">
        <v>0.48745970833333302</v>
      </c>
      <c r="I59" s="2" t="s">
        <v>1037</v>
      </c>
      <c r="J59" s="2" t="s">
        <v>8</v>
      </c>
      <c r="K59" s="2" t="s">
        <v>17</v>
      </c>
      <c r="L59" s="2">
        <v>2.6008929075000001E-5</v>
      </c>
    </row>
    <row r="60" spans="2:12" x14ac:dyDescent="0.25">
      <c r="G60" s="2" t="s">
        <v>406</v>
      </c>
      <c r="H60" s="2">
        <v>0.40779289837499999</v>
      </c>
      <c r="I60" s="2" t="s">
        <v>1038</v>
      </c>
      <c r="J60" s="2" t="s">
        <v>8</v>
      </c>
      <c r="K60" s="2" t="s">
        <v>17</v>
      </c>
      <c r="L60" s="2">
        <v>8.9903553215999997E-5</v>
      </c>
    </row>
    <row r="62" spans="2:12" s="108" customFormat="1" x14ac:dyDescent="0.25">
      <c r="B62" s="108" t="s">
        <v>1375</v>
      </c>
    </row>
    <row r="63" spans="2:12" x14ac:dyDescent="0.25">
      <c r="B63" t="s">
        <v>1020</v>
      </c>
    </row>
    <row r="65" spans="2:12" x14ac:dyDescent="0.25">
      <c r="C65" s="32" t="s">
        <v>1021</v>
      </c>
      <c r="D65" s="32" t="s">
        <v>732</v>
      </c>
      <c r="E65" s="32" t="s">
        <v>731</v>
      </c>
      <c r="G65" s="29" t="s">
        <v>187</v>
      </c>
      <c r="H65" s="29"/>
    </row>
    <row r="66" spans="2:12" x14ac:dyDescent="0.25">
      <c r="C66" s="144">
        <v>0.97719199999999995</v>
      </c>
      <c r="D66" s="144">
        <v>1.4436230510000001</v>
      </c>
      <c r="E66" s="144">
        <v>2.5509149999999998</v>
      </c>
      <c r="G66" s="2" t="s">
        <v>188</v>
      </c>
      <c r="H66" s="2">
        <v>16.527577821190999</v>
      </c>
    </row>
    <row r="67" spans="2:12" x14ac:dyDescent="0.25">
      <c r="C67" s="144">
        <v>0.79698000000000002</v>
      </c>
      <c r="D67" s="144">
        <v>1.291358403</v>
      </c>
      <c r="E67" s="144">
        <v>1.323161</v>
      </c>
      <c r="G67" s="2" t="s">
        <v>189</v>
      </c>
      <c r="H67" s="2">
        <v>6.9463008714000003E-5</v>
      </c>
    </row>
    <row r="68" spans="2:12" x14ac:dyDescent="0.25">
      <c r="C68" s="144">
        <v>0.72952099999999998</v>
      </c>
      <c r="D68" s="144">
        <v>1.1246382509999999</v>
      </c>
      <c r="E68" s="144">
        <v>1.4445870000000001</v>
      </c>
      <c r="G68" s="2" t="s">
        <v>190</v>
      </c>
      <c r="H68" s="2" t="s">
        <v>17</v>
      </c>
    </row>
    <row r="69" spans="2:12" x14ac:dyDescent="0.25">
      <c r="C69" s="144">
        <v>0.91262399999999999</v>
      </c>
      <c r="D69" s="144">
        <v>1.201734275</v>
      </c>
      <c r="E69" s="144">
        <v>1.9158360000000001</v>
      </c>
      <c r="G69" s="2" t="s">
        <v>191</v>
      </c>
      <c r="H69" s="2" t="s">
        <v>8</v>
      </c>
    </row>
    <row r="70" spans="2:12" x14ac:dyDescent="0.25">
      <c r="C70" s="144">
        <v>1.083199</v>
      </c>
      <c r="D70" s="144">
        <v>1.5390293799999999</v>
      </c>
      <c r="E70" s="144">
        <v>2.3658839999999999</v>
      </c>
      <c r="G70" s="2" t="s">
        <v>192</v>
      </c>
      <c r="H70" s="2">
        <v>0.63500253211171398</v>
      </c>
    </row>
    <row r="71" spans="2:12" x14ac:dyDescent="0.25">
      <c r="C71" s="144">
        <v>1.500481</v>
      </c>
      <c r="D71" s="144">
        <v>1.009957915</v>
      </c>
      <c r="E71" s="144">
        <v>2.2637320000000001</v>
      </c>
    </row>
    <row r="72" spans="2:12" x14ac:dyDescent="0.25">
      <c r="C72" s="144"/>
      <c r="D72" s="144">
        <v>1.172823266</v>
      </c>
      <c r="E72" s="144">
        <v>2.0912299999999999</v>
      </c>
      <c r="G72" s="29" t="s">
        <v>193</v>
      </c>
      <c r="H72" s="29" t="s">
        <v>40</v>
      </c>
      <c r="I72" s="29" t="s">
        <v>33</v>
      </c>
      <c r="J72" s="29" t="s">
        <v>41</v>
      </c>
      <c r="K72" s="29" t="s">
        <v>194</v>
      </c>
      <c r="L72" s="29" t="s">
        <v>195</v>
      </c>
    </row>
    <row r="73" spans="2:12" x14ac:dyDescent="0.25">
      <c r="C73" s="144"/>
      <c r="D73" s="144">
        <v>0.97140990299999996</v>
      </c>
      <c r="E73" s="144">
        <v>1.616125</v>
      </c>
      <c r="G73" s="2" t="s">
        <v>196</v>
      </c>
      <c r="H73" s="2">
        <v>3.5972998611832598</v>
      </c>
      <c r="I73" s="2">
        <v>2</v>
      </c>
      <c r="J73" s="2">
        <v>1.7986499305916299</v>
      </c>
      <c r="K73" s="2" t="s">
        <v>1039</v>
      </c>
      <c r="L73" s="2" t="s">
        <v>1040</v>
      </c>
    </row>
    <row r="74" spans="2:12" x14ac:dyDescent="0.25">
      <c r="G74" s="2" t="s">
        <v>199</v>
      </c>
      <c r="H74" s="2">
        <v>2.0677167005938402</v>
      </c>
      <c r="I74" s="2">
        <v>19</v>
      </c>
      <c r="J74" s="2">
        <v>0.108827194768097</v>
      </c>
      <c r="K74" s="2"/>
      <c r="L74" s="2"/>
    </row>
    <row r="75" spans="2:12" x14ac:dyDescent="0.25">
      <c r="B75" s="10" t="s">
        <v>49</v>
      </c>
      <c r="C75" s="22">
        <f>AVERAGE(C66:C73)</f>
        <v>0.99999949999999993</v>
      </c>
      <c r="D75" s="22">
        <f>AVERAGE(D66:D73)</f>
        <v>1.2193218054999999</v>
      </c>
      <c r="E75" s="22">
        <f>AVERAGE(E66:E73)</f>
        <v>1.9464337499999997</v>
      </c>
      <c r="G75" s="2" t="s">
        <v>200</v>
      </c>
      <c r="H75" s="2">
        <v>5.6650165617771</v>
      </c>
      <c r="I75" s="2">
        <v>21</v>
      </c>
      <c r="J75" s="2"/>
      <c r="K75" s="2"/>
      <c r="L75" s="2"/>
    </row>
    <row r="76" spans="2:12" x14ac:dyDescent="0.25">
      <c r="B76" s="10" t="s">
        <v>50</v>
      </c>
      <c r="C76" s="130">
        <f>STDEV(C66:C73)</f>
        <v>0.27565706413640134</v>
      </c>
      <c r="D76" s="130">
        <f>STDEV(D66:D73)</f>
        <v>0.19800548846968952</v>
      </c>
      <c r="E76" s="130">
        <f>STDEV(E66:E73)</f>
        <v>0.44933910219081125</v>
      </c>
    </row>
    <row r="77" spans="2:12" x14ac:dyDescent="0.25">
      <c r="G77" s="29" t="s">
        <v>201</v>
      </c>
      <c r="H77" s="29" t="s">
        <v>202</v>
      </c>
      <c r="I77" s="29" t="s">
        <v>203</v>
      </c>
      <c r="J77" s="29" t="s">
        <v>204</v>
      </c>
      <c r="K77" s="29" t="s">
        <v>4</v>
      </c>
      <c r="L77" s="29" t="s">
        <v>205</v>
      </c>
    </row>
    <row r="78" spans="2:12" x14ac:dyDescent="0.25">
      <c r="G78" s="2" t="s">
        <v>551</v>
      </c>
      <c r="H78" s="2">
        <v>-0.21932230550000001</v>
      </c>
      <c r="I78" s="2" t="s">
        <v>1041</v>
      </c>
      <c r="J78" s="2" t="s">
        <v>22</v>
      </c>
      <c r="K78" s="2" t="s">
        <v>23</v>
      </c>
      <c r="L78" s="2">
        <v>0.45007352882375901</v>
      </c>
    </row>
    <row r="79" spans="2:12" x14ac:dyDescent="0.25">
      <c r="G79" s="2" t="s">
        <v>398</v>
      </c>
      <c r="H79" s="2">
        <v>-0.94643425000000003</v>
      </c>
      <c r="I79" s="2" t="s">
        <v>1042</v>
      </c>
      <c r="J79" s="2" t="s">
        <v>8</v>
      </c>
      <c r="K79" s="2" t="s">
        <v>13</v>
      </c>
      <c r="L79" s="2">
        <v>1.12959593825E-4</v>
      </c>
    </row>
    <row r="80" spans="2:12" x14ac:dyDescent="0.25">
      <c r="G80" s="2" t="s">
        <v>552</v>
      </c>
      <c r="H80" s="2">
        <v>-0.72711194450000005</v>
      </c>
      <c r="I80" s="2" t="s">
        <v>1043</v>
      </c>
      <c r="J80" s="2" t="s">
        <v>8</v>
      </c>
      <c r="K80" s="2" t="s">
        <v>13</v>
      </c>
      <c r="L80" s="2">
        <v>8.4231349984099999E-4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C96F-0C5F-49A7-88BD-89A5F0621556}">
  <dimension ref="B2:Q257"/>
  <sheetViews>
    <sheetView workbookViewId="0">
      <selection activeCell="T13" sqref="T13"/>
    </sheetView>
  </sheetViews>
  <sheetFormatPr defaultRowHeight="15" x14ac:dyDescent="0.25"/>
  <cols>
    <col min="1" max="1" width="6.5703125" customWidth="1"/>
    <col min="2" max="2" width="11.140625" customWidth="1"/>
    <col min="11" max="11" width="32.5703125" customWidth="1"/>
    <col min="12" max="12" width="27.42578125" customWidth="1"/>
  </cols>
  <sheetData>
    <row r="2" spans="2:16" s="16" customFormat="1" x14ac:dyDescent="0.25">
      <c r="C2" s="114" t="s">
        <v>1387</v>
      </c>
      <c r="D2" s="140"/>
    </row>
    <row r="3" spans="2:16" x14ac:dyDescent="0.25">
      <c r="C3" t="s">
        <v>693</v>
      </c>
      <c r="K3" s="185" t="s">
        <v>1322</v>
      </c>
      <c r="L3" s="185"/>
      <c r="M3" s="185"/>
      <c r="N3" s="185"/>
      <c r="O3" s="185"/>
      <c r="P3" s="185"/>
    </row>
    <row r="4" spans="2:16" x14ac:dyDescent="0.25">
      <c r="C4" t="s">
        <v>1316</v>
      </c>
      <c r="G4" s="11"/>
      <c r="H4" s="11"/>
      <c r="K4" s="29" t="s">
        <v>1056</v>
      </c>
      <c r="L4" s="29" t="s">
        <v>1057</v>
      </c>
      <c r="M4" s="29"/>
      <c r="N4" s="29"/>
      <c r="O4" s="29"/>
      <c r="P4" s="31"/>
    </row>
    <row r="5" spans="2:16" x14ac:dyDescent="0.25">
      <c r="G5" s="11"/>
      <c r="H5" s="11"/>
      <c r="K5" s="2" t="s">
        <v>1058</v>
      </c>
      <c r="L5" s="2" t="s">
        <v>22</v>
      </c>
      <c r="M5" s="2"/>
      <c r="N5" s="2"/>
      <c r="O5" s="2"/>
    </row>
    <row r="6" spans="2:16" x14ac:dyDescent="0.25">
      <c r="G6" s="11"/>
      <c r="H6" s="11"/>
      <c r="K6" s="2" t="s">
        <v>781</v>
      </c>
      <c r="L6" s="2">
        <v>0.05</v>
      </c>
      <c r="M6" s="2"/>
      <c r="N6" s="2"/>
      <c r="O6" s="2"/>
    </row>
    <row r="7" spans="2:16" x14ac:dyDescent="0.25">
      <c r="G7" s="11"/>
      <c r="H7" s="11"/>
      <c r="K7" s="2"/>
      <c r="L7" s="2"/>
      <c r="M7" s="2"/>
      <c r="N7" s="2"/>
      <c r="O7" s="2"/>
    </row>
    <row r="8" spans="2:16" x14ac:dyDescent="0.25">
      <c r="C8" s="301" t="s">
        <v>636</v>
      </c>
      <c r="D8" s="302"/>
      <c r="E8" s="302"/>
      <c r="F8" s="302"/>
      <c r="G8" s="302"/>
      <c r="H8" s="302"/>
      <c r="I8" s="303"/>
      <c r="K8" s="29" t="s">
        <v>1059</v>
      </c>
      <c r="L8" s="29" t="s">
        <v>195</v>
      </c>
      <c r="M8" s="29" t="s">
        <v>225</v>
      </c>
      <c r="N8" s="29" t="s">
        <v>1060</v>
      </c>
      <c r="O8" s="29"/>
      <c r="P8" s="31"/>
    </row>
    <row r="9" spans="2:16" x14ac:dyDescent="0.25">
      <c r="C9" s="27" t="s">
        <v>324</v>
      </c>
      <c r="D9" s="27" t="s">
        <v>325</v>
      </c>
      <c r="E9" s="27" t="s">
        <v>326</v>
      </c>
      <c r="F9" s="27" t="s">
        <v>327</v>
      </c>
      <c r="G9" s="27" t="s">
        <v>328</v>
      </c>
      <c r="H9" s="27" t="s">
        <v>329</v>
      </c>
      <c r="I9" s="27" t="s">
        <v>1139</v>
      </c>
      <c r="K9" s="2" t="s">
        <v>1061</v>
      </c>
      <c r="L9" s="2">
        <v>3.7237041416E-5</v>
      </c>
      <c r="M9" s="2" t="s">
        <v>17</v>
      </c>
      <c r="N9" s="2" t="s">
        <v>8</v>
      </c>
      <c r="O9" s="2"/>
    </row>
    <row r="10" spans="2:16" x14ac:dyDescent="0.25">
      <c r="B10" t="s">
        <v>650</v>
      </c>
      <c r="C10" s="101">
        <v>58.444444444444443</v>
      </c>
      <c r="D10" s="101">
        <v>57</v>
      </c>
      <c r="E10" s="101">
        <v>53.370370370370367</v>
      </c>
      <c r="F10" s="101">
        <v>56.388888888888886</v>
      </c>
      <c r="G10" s="101">
        <v>47</v>
      </c>
      <c r="H10" s="101">
        <v>54.722222222222221</v>
      </c>
      <c r="I10" s="101">
        <v>50.555555555555564</v>
      </c>
      <c r="K10" s="2" t="s">
        <v>867</v>
      </c>
      <c r="L10" s="2">
        <v>0.19707142774198599</v>
      </c>
      <c r="M10" s="2" t="s">
        <v>23</v>
      </c>
      <c r="N10" s="2" t="s">
        <v>22</v>
      </c>
      <c r="O10" s="2"/>
    </row>
    <row r="11" spans="2:16" x14ac:dyDescent="0.25">
      <c r="B11" t="s">
        <v>651</v>
      </c>
      <c r="C11" s="101">
        <v>55.2</v>
      </c>
      <c r="D11" s="101">
        <v>57.85</v>
      </c>
      <c r="E11" s="101">
        <v>55.5</v>
      </c>
      <c r="F11" s="101">
        <v>52.55</v>
      </c>
      <c r="G11" s="101">
        <v>48.7</v>
      </c>
      <c r="H11" s="101">
        <v>43.274999999999999</v>
      </c>
      <c r="I11" s="101">
        <v>31.314285714285713</v>
      </c>
      <c r="K11" s="91" t="s">
        <v>1138</v>
      </c>
      <c r="L11" s="91">
        <v>3.0712432294449999E-3</v>
      </c>
      <c r="M11" s="91" t="s">
        <v>9</v>
      </c>
      <c r="N11" s="91" t="s">
        <v>8</v>
      </c>
      <c r="O11" s="91"/>
      <c r="P11" s="12"/>
    </row>
    <row r="12" spans="2:16" x14ac:dyDescent="0.25">
      <c r="G12" s="11"/>
      <c r="H12" s="11"/>
      <c r="K12" s="2"/>
      <c r="L12" s="2"/>
      <c r="M12" s="2"/>
      <c r="N12" s="2"/>
      <c r="O12" s="2"/>
    </row>
    <row r="13" spans="2:16" x14ac:dyDescent="0.25">
      <c r="G13" s="11"/>
      <c r="H13" s="11"/>
      <c r="K13" s="2" t="s">
        <v>1064</v>
      </c>
      <c r="L13" s="2" t="s">
        <v>1065</v>
      </c>
      <c r="M13" s="2" t="s">
        <v>1066</v>
      </c>
      <c r="N13" s="2"/>
      <c r="O13" s="2"/>
    </row>
    <row r="14" spans="2:16" x14ac:dyDescent="0.25">
      <c r="C14" s="301" t="s">
        <v>653</v>
      </c>
      <c r="D14" s="302"/>
      <c r="E14" s="302"/>
      <c r="F14" s="302"/>
      <c r="G14" s="302"/>
      <c r="H14" s="302"/>
      <c r="I14" s="303"/>
      <c r="K14" s="2" t="s">
        <v>1127</v>
      </c>
      <c r="L14" s="2">
        <v>6.51</v>
      </c>
      <c r="M14" s="2">
        <v>42.3</v>
      </c>
      <c r="N14" s="2"/>
      <c r="O14" s="2"/>
    </row>
    <row r="15" spans="2:16" x14ac:dyDescent="0.25">
      <c r="C15" s="27" t="s">
        <v>324</v>
      </c>
      <c r="D15" s="27" t="s">
        <v>325</v>
      </c>
      <c r="E15" s="27" t="s">
        <v>326</v>
      </c>
      <c r="F15" s="27" t="s">
        <v>327</v>
      </c>
      <c r="G15" s="27" t="s">
        <v>328</v>
      </c>
      <c r="H15" s="27" t="s">
        <v>329</v>
      </c>
      <c r="I15" s="27" t="s">
        <v>1139</v>
      </c>
      <c r="K15" s="2" t="s">
        <v>233</v>
      </c>
      <c r="L15" s="2">
        <v>8.0500000000000007</v>
      </c>
      <c r="M15" s="2">
        <v>64.8</v>
      </c>
      <c r="N15" s="2"/>
      <c r="O15" s="2"/>
    </row>
    <row r="16" spans="2:16" x14ac:dyDescent="0.25">
      <c r="B16" t="s">
        <v>650</v>
      </c>
      <c r="C16" s="94">
        <v>1.5555555555555551</v>
      </c>
      <c r="D16" s="94">
        <v>2</v>
      </c>
      <c r="E16" s="94">
        <v>4.776629204462842</v>
      </c>
      <c r="F16" s="94">
        <v>1.9071826548635415</v>
      </c>
      <c r="G16" s="94">
        <v>4.9479934204573164</v>
      </c>
      <c r="H16" s="94">
        <v>2.16042548392786</v>
      </c>
      <c r="I16" s="94">
        <v>4.5790316513644527</v>
      </c>
      <c r="K16" s="2"/>
      <c r="L16" s="2"/>
      <c r="M16" s="2"/>
      <c r="N16" s="2"/>
      <c r="O16" s="2"/>
    </row>
    <row r="17" spans="2:17" x14ac:dyDescent="0.25">
      <c r="B17" t="s">
        <v>651</v>
      </c>
      <c r="C17" s="94">
        <v>2.6153393661244011</v>
      </c>
      <c r="D17" s="94">
        <v>2.1500000000000039</v>
      </c>
      <c r="E17" s="94">
        <v>2.1356757972855127</v>
      </c>
      <c r="F17" s="94">
        <v>3.2160189330564832</v>
      </c>
      <c r="G17" s="94">
        <v>4.8765026174275512</v>
      </c>
      <c r="H17" s="94">
        <v>3.6712944280972333</v>
      </c>
      <c r="I17" s="94">
        <v>4.1525338547645836</v>
      </c>
      <c r="K17" s="29" t="s">
        <v>1072</v>
      </c>
      <c r="L17" s="29" t="s">
        <v>202</v>
      </c>
      <c r="M17" s="29" t="s">
        <v>203</v>
      </c>
      <c r="N17" s="29" t="s">
        <v>204</v>
      </c>
      <c r="O17" s="29" t="s">
        <v>4</v>
      </c>
      <c r="P17" s="29" t="s">
        <v>205</v>
      </c>
      <c r="Q17" s="18"/>
    </row>
    <row r="18" spans="2:17" x14ac:dyDescent="0.25">
      <c r="G18" s="11"/>
      <c r="H18" s="11"/>
      <c r="K18" s="2" t="s">
        <v>1128</v>
      </c>
      <c r="L18" s="2"/>
      <c r="M18" s="2"/>
      <c r="N18" s="2"/>
      <c r="O18" s="2"/>
      <c r="P18" s="2"/>
    </row>
    <row r="19" spans="2:17" x14ac:dyDescent="0.25">
      <c r="C19" s="87"/>
      <c r="D19" s="87"/>
      <c r="E19" s="87"/>
      <c r="F19" s="87"/>
      <c r="G19" s="87"/>
      <c r="H19" s="87"/>
      <c r="I19" s="87"/>
      <c r="K19" s="2" t="s">
        <v>1074</v>
      </c>
      <c r="L19" s="2">
        <v>3.24</v>
      </c>
      <c r="M19" s="3" t="s">
        <v>1129</v>
      </c>
      <c r="N19" s="3" t="s">
        <v>22</v>
      </c>
      <c r="O19" s="3" t="s">
        <v>23</v>
      </c>
      <c r="P19" s="3">
        <v>0.92073438104077299</v>
      </c>
    </row>
    <row r="20" spans="2:17" x14ac:dyDescent="0.25">
      <c r="G20" s="11"/>
      <c r="H20" s="11"/>
      <c r="K20" s="2" t="s">
        <v>1130</v>
      </c>
      <c r="L20" s="2">
        <v>-0.85</v>
      </c>
      <c r="M20" s="3" t="s">
        <v>1131</v>
      </c>
      <c r="N20" s="3" t="s">
        <v>22</v>
      </c>
      <c r="O20" s="3" t="s">
        <v>23</v>
      </c>
      <c r="P20" s="3">
        <v>0.99997145799852905</v>
      </c>
    </row>
    <row r="21" spans="2:17" x14ac:dyDescent="0.25">
      <c r="G21" s="11"/>
      <c r="H21" s="11"/>
      <c r="K21" s="2" t="s">
        <v>1078</v>
      </c>
      <c r="L21" s="2">
        <v>-2.13</v>
      </c>
      <c r="M21" s="3" t="s">
        <v>1132</v>
      </c>
      <c r="N21" s="3" t="s">
        <v>22</v>
      </c>
      <c r="O21" s="3" t="s">
        <v>23</v>
      </c>
      <c r="P21" s="3">
        <v>0.99973538825696895</v>
      </c>
    </row>
    <row r="22" spans="2:17" x14ac:dyDescent="0.25">
      <c r="G22" s="11"/>
      <c r="H22" s="11"/>
      <c r="K22" s="2" t="s">
        <v>1080</v>
      </c>
      <c r="L22" s="2">
        <v>3.84</v>
      </c>
      <c r="M22" s="3" t="s">
        <v>1133</v>
      </c>
      <c r="N22" s="3" t="s">
        <v>22</v>
      </c>
      <c r="O22" s="3" t="s">
        <v>23</v>
      </c>
      <c r="P22" s="3">
        <v>0.93376928934132797</v>
      </c>
    </row>
    <row r="23" spans="2:17" x14ac:dyDescent="0.25">
      <c r="G23" s="11"/>
      <c r="H23" s="11"/>
      <c r="K23" s="2" t="s">
        <v>1082</v>
      </c>
      <c r="L23" s="2">
        <v>-1.7</v>
      </c>
      <c r="M23" s="3" t="s">
        <v>1134</v>
      </c>
      <c r="N23" s="3" t="s">
        <v>22</v>
      </c>
      <c r="O23" s="3" t="s">
        <v>23</v>
      </c>
      <c r="P23" s="3">
        <v>0.99999093875012901</v>
      </c>
    </row>
    <row r="24" spans="2:17" x14ac:dyDescent="0.25">
      <c r="G24" s="11"/>
      <c r="H24" s="11"/>
      <c r="K24" s="2" t="s">
        <v>1084</v>
      </c>
      <c r="L24" s="2">
        <v>11.45</v>
      </c>
      <c r="M24" s="3" t="s">
        <v>1135</v>
      </c>
      <c r="N24" s="3" t="s">
        <v>22</v>
      </c>
      <c r="O24" s="3" t="s">
        <v>23</v>
      </c>
      <c r="P24" s="3">
        <v>0.115469399977336</v>
      </c>
    </row>
    <row r="25" spans="2:17" x14ac:dyDescent="0.25">
      <c r="G25" s="11"/>
      <c r="H25" s="11"/>
      <c r="K25" s="2" t="s">
        <v>1136</v>
      </c>
      <c r="L25" s="2">
        <v>19.239999999999998</v>
      </c>
      <c r="M25" s="3" t="s">
        <v>1137</v>
      </c>
      <c r="N25" s="3" t="s">
        <v>22</v>
      </c>
      <c r="O25" s="3" t="s">
        <v>23</v>
      </c>
      <c r="P25" s="3">
        <v>5.2358908076261E-2</v>
      </c>
    </row>
    <row r="26" spans="2:17" x14ac:dyDescent="0.25">
      <c r="C26" s="11"/>
      <c r="D26" s="11"/>
      <c r="G26" s="2"/>
      <c r="H26" s="2"/>
      <c r="I26" s="2"/>
      <c r="J26" s="2"/>
      <c r="K26" s="2"/>
      <c r="L26" s="2"/>
    </row>
    <row r="27" spans="2:17" s="16" customFormat="1" x14ac:dyDescent="0.25">
      <c r="C27" s="114" t="s">
        <v>1386</v>
      </c>
      <c r="D27" s="140"/>
    </row>
    <row r="28" spans="2:17" x14ac:dyDescent="0.25">
      <c r="C28" t="s">
        <v>692</v>
      </c>
      <c r="K28" t="s">
        <v>1316</v>
      </c>
    </row>
    <row r="29" spans="2:17" x14ac:dyDescent="0.25">
      <c r="K29" s="2"/>
    </row>
    <row r="30" spans="2:17" x14ac:dyDescent="0.25">
      <c r="C30" s="9" t="s">
        <v>78</v>
      </c>
      <c r="D30" s="9" t="s">
        <v>79</v>
      </c>
      <c r="E30" s="3"/>
      <c r="F30" s="3"/>
      <c r="I30" s="3"/>
      <c r="J30" s="3"/>
      <c r="K30" s="29" t="s">
        <v>336</v>
      </c>
      <c r="L30" s="30"/>
      <c r="M30" s="3"/>
    </row>
    <row r="31" spans="2:17" x14ac:dyDescent="0.25">
      <c r="C31" s="3">
        <v>0</v>
      </c>
      <c r="D31" s="3">
        <v>4</v>
      </c>
      <c r="E31" s="1"/>
      <c r="F31" s="1"/>
      <c r="I31" s="1"/>
      <c r="J31" s="1"/>
      <c r="K31" s="2" t="s">
        <v>109</v>
      </c>
      <c r="L31" s="2">
        <v>1.074089309383E-3</v>
      </c>
      <c r="M31" s="1"/>
    </row>
    <row r="32" spans="2:17" x14ac:dyDescent="0.25">
      <c r="C32" s="3">
        <v>0</v>
      </c>
      <c r="D32" s="3">
        <v>5</v>
      </c>
      <c r="E32" s="1"/>
      <c r="F32" s="1"/>
      <c r="I32" s="1"/>
      <c r="J32" s="1"/>
      <c r="K32" s="2" t="s">
        <v>333</v>
      </c>
      <c r="L32" s="2" t="s">
        <v>334</v>
      </c>
      <c r="M32" s="1"/>
    </row>
    <row r="33" spans="2:13" x14ac:dyDescent="0.25">
      <c r="C33" s="3">
        <v>1</v>
      </c>
      <c r="D33" s="3">
        <v>6</v>
      </c>
      <c r="E33" s="1"/>
      <c r="F33" s="1"/>
      <c r="I33" s="1"/>
      <c r="J33" s="1"/>
      <c r="K33" s="2" t="s">
        <v>110</v>
      </c>
      <c r="L33" s="2" t="s">
        <v>9</v>
      </c>
      <c r="M33" s="1"/>
    </row>
    <row r="34" spans="2:13" x14ac:dyDescent="0.25">
      <c r="C34" s="3">
        <v>0</v>
      </c>
      <c r="D34" s="3">
        <v>3</v>
      </c>
      <c r="E34" s="1"/>
      <c r="F34" s="1"/>
      <c r="I34" s="1"/>
      <c r="J34" s="1"/>
      <c r="K34" s="2" t="s">
        <v>111</v>
      </c>
      <c r="L34" s="2" t="s">
        <v>8</v>
      </c>
      <c r="M34" s="1"/>
    </row>
    <row r="35" spans="2:13" x14ac:dyDescent="0.25">
      <c r="C35" s="3">
        <v>0</v>
      </c>
      <c r="D35" s="3">
        <v>6</v>
      </c>
      <c r="E35" s="1"/>
      <c r="F35" s="1"/>
      <c r="I35" s="1"/>
      <c r="J35" s="1"/>
      <c r="K35" s="2" t="s">
        <v>112</v>
      </c>
      <c r="L35" s="2" t="s">
        <v>72</v>
      </c>
      <c r="M35" s="1"/>
    </row>
    <row r="36" spans="2:13" x14ac:dyDescent="0.25">
      <c r="C36" s="3">
        <v>0</v>
      </c>
      <c r="D36" s="3">
        <v>2</v>
      </c>
      <c r="E36" s="1"/>
      <c r="F36" s="1"/>
      <c r="I36" s="1"/>
      <c r="J36" s="1"/>
      <c r="K36" s="2" t="s">
        <v>335</v>
      </c>
      <c r="L36" s="2" t="s">
        <v>340</v>
      </c>
      <c r="M36" s="1"/>
    </row>
    <row r="37" spans="2:13" x14ac:dyDescent="0.25">
      <c r="C37" s="3">
        <v>0</v>
      </c>
      <c r="D37" s="3">
        <v>1</v>
      </c>
      <c r="E37" s="1"/>
      <c r="F37" s="1"/>
      <c r="I37" s="1"/>
      <c r="J37" s="1"/>
      <c r="K37" s="2" t="s">
        <v>339</v>
      </c>
      <c r="L37" s="2">
        <v>6</v>
      </c>
      <c r="M37" s="1"/>
    </row>
    <row r="38" spans="2:13" x14ac:dyDescent="0.25">
      <c r="C38" s="3">
        <v>1</v>
      </c>
      <c r="D38" s="3">
        <v>3</v>
      </c>
      <c r="E38" s="1"/>
      <c r="F38" s="1"/>
      <c r="G38" s="1"/>
      <c r="H38" s="1"/>
      <c r="I38" s="1"/>
      <c r="J38" s="1"/>
      <c r="K38" s="1"/>
      <c r="L38" s="1"/>
      <c r="M38" s="1"/>
    </row>
    <row r="39" spans="2:13" x14ac:dyDescent="0.25">
      <c r="C39" s="3"/>
      <c r="D39" s="3">
        <v>2</v>
      </c>
      <c r="E39" s="1"/>
      <c r="F39" s="1"/>
      <c r="G39" s="1"/>
      <c r="H39" s="1"/>
      <c r="I39" s="1"/>
      <c r="J39" s="1"/>
      <c r="K39" s="1" t="s">
        <v>1315</v>
      </c>
      <c r="L39" s="1"/>
      <c r="M39" s="1"/>
    </row>
    <row r="40" spans="2:13" x14ac:dyDescent="0.25">
      <c r="C40" s="3"/>
      <c r="D40" s="3">
        <v>0</v>
      </c>
      <c r="E40" s="1"/>
      <c r="F40" s="1"/>
      <c r="G40" s="1"/>
      <c r="H40" s="1"/>
      <c r="I40" s="1"/>
      <c r="J40" s="1"/>
      <c r="K40" s="1"/>
      <c r="L40" s="1"/>
      <c r="M40" s="1"/>
    </row>
    <row r="41" spans="2:13" x14ac:dyDescent="0.25">
      <c r="C41" s="11"/>
      <c r="D41" s="11"/>
    </row>
    <row r="42" spans="2:13" x14ac:dyDescent="0.25">
      <c r="B42" t="s">
        <v>49</v>
      </c>
      <c r="C42" s="19">
        <f>AVERAGE(C31:C39)</f>
        <v>0.25</v>
      </c>
      <c r="D42" s="19">
        <f>AVERAGE(D31:D40)</f>
        <v>3.2</v>
      </c>
    </row>
    <row r="43" spans="2:13" x14ac:dyDescent="0.25">
      <c r="B43" t="s">
        <v>50</v>
      </c>
      <c r="C43" s="11">
        <f>STDEV(C31:C39)</f>
        <v>0.46291004988627571</v>
      </c>
      <c r="D43" s="11">
        <f>STDEV(D31:D40)</f>
        <v>2.0439612955674522</v>
      </c>
    </row>
    <row r="44" spans="2:13" x14ac:dyDescent="0.25">
      <c r="C44" s="11"/>
      <c r="D44" s="11"/>
    </row>
    <row r="45" spans="2:13" s="16" customFormat="1" x14ac:dyDescent="0.25">
      <c r="C45" s="114" t="s">
        <v>1385</v>
      </c>
      <c r="D45" s="140"/>
    </row>
    <row r="46" spans="2:13" x14ac:dyDescent="0.25">
      <c r="C46" t="s">
        <v>693</v>
      </c>
      <c r="K46" t="s">
        <v>1316</v>
      </c>
    </row>
    <row r="47" spans="2:13" x14ac:dyDescent="0.25">
      <c r="K47" s="2"/>
    </row>
    <row r="48" spans="2:13" x14ac:dyDescent="0.25">
      <c r="C48" s="9" t="s">
        <v>78</v>
      </c>
      <c r="D48" s="9" t="s">
        <v>79</v>
      </c>
      <c r="K48" s="29" t="s">
        <v>336</v>
      </c>
      <c r="L48" s="30"/>
    </row>
    <row r="49" spans="2:12" x14ac:dyDescent="0.25">
      <c r="C49" s="3">
        <v>0</v>
      </c>
      <c r="D49" s="3">
        <v>4.2</v>
      </c>
      <c r="K49" s="2" t="s">
        <v>109</v>
      </c>
      <c r="L49" s="2">
        <v>8.3786182857389993E-3</v>
      </c>
    </row>
    <row r="50" spans="2:12" x14ac:dyDescent="0.25">
      <c r="C50" s="3">
        <v>4.9000000000000004</v>
      </c>
      <c r="D50" s="3">
        <v>5.14</v>
      </c>
      <c r="K50" s="2" t="s">
        <v>333</v>
      </c>
      <c r="L50" s="2" t="s">
        <v>334</v>
      </c>
    </row>
    <row r="51" spans="2:12" x14ac:dyDescent="0.25">
      <c r="C51" s="3">
        <v>0</v>
      </c>
      <c r="D51" s="3">
        <v>9.61</v>
      </c>
      <c r="K51" s="2" t="s">
        <v>110</v>
      </c>
      <c r="L51" s="2" t="s">
        <v>9</v>
      </c>
    </row>
    <row r="52" spans="2:12" x14ac:dyDescent="0.25">
      <c r="C52" s="3">
        <v>4.5999999999999996</v>
      </c>
      <c r="D52" s="3">
        <v>5.64</v>
      </c>
      <c r="K52" s="2" t="s">
        <v>111</v>
      </c>
      <c r="L52" s="2" t="s">
        <v>8</v>
      </c>
    </row>
    <row r="53" spans="2:12" x14ac:dyDescent="0.25">
      <c r="C53" s="3">
        <v>0</v>
      </c>
      <c r="D53" s="3">
        <v>7.17</v>
      </c>
      <c r="K53" s="2" t="s">
        <v>112</v>
      </c>
      <c r="L53" s="2" t="s">
        <v>72</v>
      </c>
    </row>
    <row r="54" spans="2:12" x14ac:dyDescent="0.25">
      <c r="C54" s="3">
        <v>0</v>
      </c>
      <c r="D54" s="3">
        <v>2.2400000000000002</v>
      </c>
      <c r="K54" s="2" t="s">
        <v>337</v>
      </c>
      <c r="L54" s="2" t="s">
        <v>338</v>
      </c>
    </row>
    <row r="55" spans="2:12" x14ac:dyDescent="0.25">
      <c r="C55" s="3">
        <v>0</v>
      </c>
      <c r="D55" s="3">
        <v>5.81</v>
      </c>
      <c r="K55" s="2" t="s">
        <v>339</v>
      </c>
      <c r="L55" s="2">
        <v>14</v>
      </c>
    </row>
    <row r="56" spans="2:12" x14ac:dyDescent="0.25">
      <c r="C56" s="3">
        <v>0</v>
      </c>
      <c r="D56" s="3">
        <v>5.31</v>
      </c>
    </row>
    <row r="57" spans="2:12" x14ac:dyDescent="0.25">
      <c r="C57" s="3">
        <v>4.0999999999999996</v>
      </c>
      <c r="D57" s="3">
        <v>1.94</v>
      </c>
    </row>
    <row r="58" spans="2:12" x14ac:dyDescent="0.25">
      <c r="C58" s="3"/>
      <c r="D58" s="3">
        <v>0</v>
      </c>
    </row>
    <row r="59" spans="2:12" x14ac:dyDescent="0.25">
      <c r="C59" s="11"/>
      <c r="D59" s="11"/>
    </row>
    <row r="60" spans="2:12" x14ac:dyDescent="0.25">
      <c r="B60" t="s">
        <v>49</v>
      </c>
      <c r="C60" s="19">
        <f>AVERAGE(C49:C58)</f>
        <v>1.5111111111111111</v>
      </c>
      <c r="D60" s="19">
        <f>AVERAGE(D49:D58)</f>
        <v>4.7060000000000004</v>
      </c>
    </row>
    <row r="61" spans="2:12" x14ac:dyDescent="0.25">
      <c r="B61" t="s">
        <v>50</v>
      </c>
      <c r="C61" s="11">
        <f>STDEV(C49:C58)</f>
        <v>2.275656193521137</v>
      </c>
      <c r="D61" s="11">
        <f>STDEV(D49:D58)</f>
        <v>2.7668522026142095</v>
      </c>
    </row>
    <row r="62" spans="2:12" x14ac:dyDescent="0.25">
      <c r="C62" s="11"/>
      <c r="D62" s="11"/>
    </row>
    <row r="63" spans="2:12" x14ac:dyDescent="0.25">
      <c r="C63" s="11"/>
      <c r="D63" s="11"/>
    </row>
    <row r="64" spans="2:12" s="16" customFormat="1" x14ac:dyDescent="0.25">
      <c r="C64" s="114" t="s">
        <v>1379</v>
      </c>
      <c r="D64" s="140"/>
    </row>
    <row r="65" spans="2:13" x14ac:dyDescent="0.25">
      <c r="C65" t="s">
        <v>692</v>
      </c>
      <c r="K65" t="s">
        <v>1316</v>
      </c>
    </row>
    <row r="67" spans="2:13" x14ac:dyDescent="0.25">
      <c r="C67" s="9" t="s">
        <v>78</v>
      </c>
      <c r="D67" s="9" t="s">
        <v>79</v>
      </c>
      <c r="K67" s="29" t="s">
        <v>108</v>
      </c>
      <c r="L67" s="30"/>
    </row>
    <row r="68" spans="2:13" x14ac:dyDescent="0.25">
      <c r="C68" s="3">
        <v>60</v>
      </c>
      <c r="D68" s="3">
        <v>7.44</v>
      </c>
      <c r="K68" s="2" t="s">
        <v>109</v>
      </c>
      <c r="L68" s="2">
        <v>1.372863188244E-3</v>
      </c>
    </row>
    <row r="69" spans="2:13" x14ac:dyDescent="0.25">
      <c r="C69" s="3">
        <v>60</v>
      </c>
      <c r="D69" s="3">
        <v>4.4000000000000004</v>
      </c>
      <c r="K69" s="2" t="s">
        <v>110</v>
      </c>
      <c r="L69" s="2" t="s">
        <v>9</v>
      </c>
    </row>
    <row r="70" spans="2:13" x14ac:dyDescent="0.25">
      <c r="C70" s="3">
        <v>35.07</v>
      </c>
      <c r="D70" s="3">
        <v>14.58</v>
      </c>
      <c r="K70" s="2" t="s">
        <v>111</v>
      </c>
      <c r="L70" s="2" t="s">
        <v>8</v>
      </c>
    </row>
    <row r="71" spans="2:13" x14ac:dyDescent="0.25">
      <c r="C71" s="3">
        <v>60</v>
      </c>
      <c r="D71" s="3">
        <v>20.62</v>
      </c>
      <c r="K71" s="2" t="s">
        <v>112</v>
      </c>
      <c r="L71" s="2" t="s">
        <v>72</v>
      </c>
    </row>
    <row r="72" spans="2:13" x14ac:dyDescent="0.25">
      <c r="C72" s="3">
        <v>60</v>
      </c>
      <c r="D72" s="3">
        <v>12.05</v>
      </c>
      <c r="K72" s="2" t="s">
        <v>113</v>
      </c>
      <c r="L72" s="2" t="s">
        <v>341</v>
      </c>
    </row>
    <row r="73" spans="2:13" x14ac:dyDescent="0.25">
      <c r="C73" s="3">
        <v>60</v>
      </c>
      <c r="D73" s="3">
        <v>41.04</v>
      </c>
    </row>
    <row r="74" spans="2:13" x14ac:dyDescent="0.25">
      <c r="C74" s="3">
        <v>60</v>
      </c>
      <c r="D74" s="3">
        <v>50.98</v>
      </c>
      <c r="K74" s="1" t="s">
        <v>1315</v>
      </c>
      <c r="L74" s="1"/>
      <c r="M74" s="1"/>
    </row>
    <row r="75" spans="2:13" x14ac:dyDescent="0.25">
      <c r="C75" s="3">
        <v>42.21</v>
      </c>
      <c r="D75" s="3">
        <v>16.05</v>
      </c>
    </row>
    <row r="76" spans="2:13" x14ac:dyDescent="0.25">
      <c r="C76" s="3"/>
      <c r="D76" s="3">
        <v>29.83</v>
      </c>
    </row>
    <row r="77" spans="2:13" x14ac:dyDescent="0.25">
      <c r="C77" s="3"/>
      <c r="D77" s="3">
        <v>60</v>
      </c>
    </row>
    <row r="78" spans="2:13" x14ac:dyDescent="0.25">
      <c r="C78" s="11"/>
      <c r="D78" s="11"/>
    </row>
    <row r="79" spans="2:13" x14ac:dyDescent="0.25">
      <c r="B79" t="s">
        <v>49</v>
      </c>
      <c r="C79" s="19">
        <f>AVERAGE(C68:C77)</f>
        <v>54.66</v>
      </c>
      <c r="D79" s="19">
        <f>AVERAGE(D68:D77)</f>
        <v>25.699000000000002</v>
      </c>
    </row>
    <row r="80" spans="2:13" x14ac:dyDescent="0.25">
      <c r="B80" t="s">
        <v>50</v>
      </c>
      <c r="C80" s="11">
        <f>STDEV(C68:C77)</f>
        <v>10.070212084587492</v>
      </c>
      <c r="D80" s="11">
        <f>STDEV(D68:D77)</f>
        <v>19.101961184944098</v>
      </c>
    </row>
    <row r="81" spans="3:12" x14ac:dyDescent="0.25">
      <c r="C81" s="11"/>
      <c r="D81" s="11"/>
    </row>
    <row r="82" spans="3:12" x14ac:dyDescent="0.25">
      <c r="C82" s="11"/>
      <c r="D82" s="11"/>
    </row>
    <row r="83" spans="3:12" s="16" customFormat="1" x14ac:dyDescent="0.25">
      <c r="C83" s="114" t="s">
        <v>1380</v>
      </c>
      <c r="D83" s="140"/>
    </row>
    <row r="84" spans="3:12" x14ac:dyDescent="0.25">
      <c r="C84" t="s">
        <v>693</v>
      </c>
      <c r="K84" t="s">
        <v>1316</v>
      </c>
    </row>
    <row r="86" spans="3:12" x14ac:dyDescent="0.25">
      <c r="C86" s="9" t="s">
        <v>78</v>
      </c>
      <c r="D86" s="9" t="s">
        <v>79</v>
      </c>
      <c r="K86" s="29" t="s">
        <v>108</v>
      </c>
      <c r="L86" s="30"/>
    </row>
    <row r="87" spans="3:12" x14ac:dyDescent="0.25">
      <c r="C87" s="3">
        <v>131.19999999999999</v>
      </c>
      <c r="D87" s="3">
        <v>121.96</v>
      </c>
      <c r="K87" s="2" t="s">
        <v>109</v>
      </c>
      <c r="L87" s="2">
        <v>0.32162806083767453</v>
      </c>
    </row>
    <row r="88" spans="3:12" x14ac:dyDescent="0.25">
      <c r="C88" s="3">
        <v>155.51</v>
      </c>
      <c r="D88" s="3">
        <v>213.48</v>
      </c>
      <c r="K88" s="2" t="s">
        <v>110</v>
      </c>
      <c r="L88" s="2" t="s">
        <v>23</v>
      </c>
    </row>
    <row r="89" spans="3:12" x14ac:dyDescent="0.25">
      <c r="C89" s="3">
        <v>14.27</v>
      </c>
      <c r="D89" s="3">
        <v>115.59</v>
      </c>
      <c r="K89" s="2" t="s">
        <v>111</v>
      </c>
      <c r="L89" s="2" t="s">
        <v>22</v>
      </c>
    </row>
    <row r="90" spans="3:12" x14ac:dyDescent="0.25">
      <c r="C90" s="3">
        <v>116.99</v>
      </c>
      <c r="D90" s="3">
        <v>117.48</v>
      </c>
      <c r="K90" s="2" t="s">
        <v>112</v>
      </c>
      <c r="L90" s="2" t="s">
        <v>72</v>
      </c>
    </row>
    <row r="91" spans="3:12" x14ac:dyDescent="0.25">
      <c r="C91" s="3">
        <v>81.53</v>
      </c>
      <c r="D91" s="3">
        <v>71.25</v>
      </c>
      <c r="K91" s="2" t="s">
        <v>113</v>
      </c>
      <c r="L91" s="2" t="s">
        <v>332</v>
      </c>
    </row>
    <row r="92" spans="3:12" x14ac:dyDescent="0.25">
      <c r="C92" s="3">
        <v>40.51</v>
      </c>
      <c r="D92" s="3">
        <v>57.26</v>
      </c>
    </row>
    <row r="93" spans="3:12" x14ac:dyDescent="0.25">
      <c r="C93" s="3">
        <v>66.87</v>
      </c>
      <c r="D93" s="3">
        <v>87.74</v>
      </c>
    </row>
    <row r="94" spans="3:12" x14ac:dyDescent="0.25">
      <c r="C94" s="3">
        <v>39.11</v>
      </c>
      <c r="D94" s="3">
        <v>91.88</v>
      </c>
    </row>
    <row r="95" spans="3:12" x14ac:dyDescent="0.25">
      <c r="C95" s="3">
        <v>57.6</v>
      </c>
      <c r="D95" s="3">
        <v>107.15</v>
      </c>
    </row>
    <row r="96" spans="3:12" x14ac:dyDescent="0.25">
      <c r="C96" s="3"/>
      <c r="D96" s="3">
        <v>26.02</v>
      </c>
    </row>
    <row r="97" spans="2:11" x14ac:dyDescent="0.25">
      <c r="C97" s="11"/>
      <c r="D97" s="11"/>
    </row>
    <row r="98" spans="2:11" x14ac:dyDescent="0.25">
      <c r="B98" t="s">
        <v>49</v>
      </c>
      <c r="C98" s="19">
        <f>AVERAGE(C87:C96)</f>
        <v>78.176666666666677</v>
      </c>
      <c r="D98" s="19">
        <f>AVERAGE(D87:D96)</f>
        <v>100.98099999999999</v>
      </c>
    </row>
    <row r="99" spans="2:11" x14ac:dyDescent="0.25">
      <c r="B99" t="s">
        <v>50</v>
      </c>
      <c r="C99" s="11">
        <f>STDEV(C87:C96)</f>
        <v>47.288902239320343</v>
      </c>
      <c r="D99" s="11">
        <f>STDEV(D87:D96)</f>
        <v>49.769024157155805</v>
      </c>
    </row>
    <row r="100" spans="2:11" x14ac:dyDescent="0.25">
      <c r="C100" s="11"/>
      <c r="D100" s="11"/>
    </row>
    <row r="101" spans="2:11" s="109" customFormat="1" x14ac:dyDescent="0.25">
      <c r="C101" s="114" t="s">
        <v>1381</v>
      </c>
      <c r="D101" s="139"/>
    </row>
    <row r="102" spans="2:11" x14ac:dyDescent="0.25">
      <c r="C102" t="s">
        <v>330</v>
      </c>
    </row>
    <row r="103" spans="2:11" x14ac:dyDescent="0.25">
      <c r="C103" t="s">
        <v>693</v>
      </c>
      <c r="K103" t="s">
        <v>1316</v>
      </c>
    </row>
    <row r="105" spans="2:11" x14ac:dyDescent="0.25">
      <c r="C105" s="296" t="s">
        <v>636</v>
      </c>
      <c r="D105" s="297"/>
      <c r="E105" s="298"/>
    </row>
    <row r="106" spans="2:11" x14ac:dyDescent="0.25">
      <c r="C106" s="27" t="s">
        <v>638</v>
      </c>
      <c r="D106" s="27" t="s">
        <v>639</v>
      </c>
      <c r="E106" s="27" t="s">
        <v>640</v>
      </c>
    </row>
    <row r="107" spans="2:11" x14ac:dyDescent="0.25">
      <c r="B107" t="s">
        <v>650</v>
      </c>
      <c r="C107" s="27">
        <v>32.81</v>
      </c>
      <c r="D107" s="27">
        <v>10.62</v>
      </c>
      <c r="E107" s="27">
        <v>13.88</v>
      </c>
    </row>
    <row r="108" spans="2:11" x14ac:dyDescent="0.25">
      <c r="B108" t="s">
        <v>651</v>
      </c>
      <c r="C108" s="27">
        <v>28.12</v>
      </c>
      <c r="D108" s="27">
        <v>10.37</v>
      </c>
      <c r="E108" s="27">
        <v>10.02</v>
      </c>
    </row>
    <row r="109" spans="2:11" x14ac:dyDescent="0.25">
      <c r="C109" s="51"/>
      <c r="D109" s="51"/>
      <c r="E109" s="51"/>
    </row>
    <row r="110" spans="2:11" x14ac:dyDescent="0.25">
      <c r="C110" s="296" t="s">
        <v>642</v>
      </c>
      <c r="D110" s="297"/>
      <c r="E110" s="298"/>
    </row>
    <row r="111" spans="2:11" x14ac:dyDescent="0.25">
      <c r="C111" s="138" t="s">
        <v>638</v>
      </c>
      <c r="D111" s="138" t="s">
        <v>639</v>
      </c>
      <c r="E111" s="138" t="s">
        <v>640</v>
      </c>
    </row>
    <row r="112" spans="2:11" x14ac:dyDescent="0.25">
      <c r="B112" t="s">
        <v>650</v>
      </c>
      <c r="C112" s="27">
        <v>9.2899999999999991</v>
      </c>
      <c r="D112" s="27">
        <v>2.58</v>
      </c>
      <c r="E112" s="27">
        <v>3.01</v>
      </c>
    </row>
    <row r="113" spans="2:13" x14ac:dyDescent="0.25">
      <c r="B113" t="s">
        <v>651</v>
      </c>
      <c r="C113" s="27">
        <v>5.62</v>
      </c>
      <c r="D113" s="27">
        <v>1.76</v>
      </c>
      <c r="E113" s="27">
        <v>1.86</v>
      </c>
    </row>
    <row r="114" spans="2:13" x14ac:dyDescent="0.25">
      <c r="C114" s="11"/>
      <c r="D114" s="11"/>
    </row>
    <row r="115" spans="2:13" x14ac:dyDescent="0.25">
      <c r="B115" t="s">
        <v>304</v>
      </c>
      <c r="C115" s="102">
        <v>0.65455721733152927</v>
      </c>
      <c r="D115" s="102">
        <v>0.94179533623103051</v>
      </c>
      <c r="E115" s="102">
        <v>0.27773256899619081</v>
      </c>
      <c r="G115" t="s">
        <v>643</v>
      </c>
    </row>
    <row r="116" spans="2:13" x14ac:dyDescent="0.25">
      <c r="C116" s="11"/>
      <c r="D116" s="11"/>
    </row>
    <row r="117" spans="2:13" x14ac:dyDescent="0.25">
      <c r="C117" s="11"/>
      <c r="D117" s="11"/>
    </row>
    <row r="118" spans="2:13" s="16" customFormat="1" x14ac:dyDescent="0.25">
      <c r="C118" s="114" t="s">
        <v>1382</v>
      </c>
      <c r="D118" s="140"/>
    </row>
    <row r="119" spans="2:13" x14ac:dyDescent="0.25">
      <c r="C119" t="s">
        <v>676</v>
      </c>
      <c r="K119" t="s">
        <v>1316</v>
      </c>
    </row>
    <row r="121" spans="2:13" x14ac:dyDescent="0.25">
      <c r="C121" s="9" t="s">
        <v>78</v>
      </c>
      <c r="D121" s="9" t="s">
        <v>79</v>
      </c>
      <c r="K121" s="29" t="s">
        <v>108</v>
      </c>
      <c r="L121" s="30"/>
    </row>
    <row r="122" spans="2:13" x14ac:dyDescent="0.25">
      <c r="C122" s="144">
        <v>13.77717</v>
      </c>
      <c r="D122" s="144">
        <v>19.103269999999998</v>
      </c>
      <c r="K122" s="2" t="s">
        <v>109</v>
      </c>
      <c r="L122" s="2">
        <v>0.53024419979579795</v>
      </c>
    </row>
    <row r="123" spans="2:13" x14ac:dyDescent="0.25">
      <c r="C123" s="144">
        <v>19.930430000000001</v>
      </c>
      <c r="D123" s="144">
        <v>44.945929999999997</v>
      </c>
      <c r="K123" s="2" t="s">
        <v>110</v>
      </c>
      <c r="L123" s="2" t="s">
        <v>23</v>
      </c>
    </row>
    <row r="124" spans="2:13" x14ac:dyDescent="0.25">
      <c r="C124" s="144">
        <v>22.102599999999999</v>
      </c>
      <c r="D124" s="144">
        <v>108.31619999999999</v>
      </c>
      <c r="K124" s="2" t="s">
        <v>111</v>
      </c>
      <c r="L124" s="2" t="s">
        <v>22</v>
      </c>
    </row>
    <row r="125" spans="2:13" x14ac:dyDescent="0.25">
      <c r="C125" s="144">
        <v>21.731680000000001</v>
      </c>
      <c r="D125" s="144">
        <v>25.030760000000001</v>
      </c>
      <c r="K125" s="2" t="s">
        <v>112</v>
      </c>
      <c r="L125" s="2" t="s">
        <v>72</v>
      </c>
    </row>
    <row r="126" spans="2:13" x14ac:dyDescent="0.25">
      <c r="C126" s="144">
        <v>42.600740000000002</v>
      </c>
      <c r="D126" s="144">
        <v>32.405119999999997</v>
      </c>
      <c r="K126" s="2" t="s">
        <v>113</v>
      </c>
      <c r="L126" s="2" t="s">
        <v>342</v>
      </c>
    </row>
    <row r="127" spans="2:13" x14ac:dyDescent="0.25">
      <c r="C127" s="144">
        <v>29.275410000000001</v>
      </c>
      <c r="D127" s="144">
        <v>36.847369999999998</v>
      </c>
    </row>
    <row r="128" spans="2:13" x14ac:dyDescent="0.25">
      <c r="C128" s="144">
        <v>45.353870000000001</v>
      </c>
      <c r="D128" s="144">
        <v>59.966839999999998</v>
      </c>
      <c r="K128" s="1"/>
      <c r="L128" s="1"/>
      <c r="M128" s="1"/>
    </row>
    <row r="129" spans="2:12" x14ac:dyDescent="0.25">
      <c r="C129" s="144">
        <v>78.923900000000003</v>
      </c>
      <c r="D129" s="144">
        <v>4.9221700000000004</v>
      </c>
    </row>
    <row r="130" spans="2:12" x14ac:dyDescent="0.25">
      <c r="C130" s="144">
        <v>43.078940000000003</v>
      </c>
      <c r="D130" s="144">
        <v>58.355110000000003</v>
      </c>
    </row>
    <row r="131" spans="2:12" x14ac:dyDescent="0.25">
      <c r="C131" s="144"/>
      <c r="D131" s="144">
        <v>19.27356</v>
      </c>
    </row>
    <row r="132" spans="2:12" x14ac:dyDescent="0.25">
      <c r="C132" s="144"/>
      <c r="D132" s="144">
        <v>57.135939999999998</v>
      </c>
    </row>
    <row r="133" spans="2:12" x14ac:dyDescent="0.25">
      <c r="C133" s="11"/>
      <c r="D133" s="11"/>
    </row>
    <row r="134" spans="2:12" x14ac:dyDescent="0.25">
      <c r="B134" t="s">
        <v>49</v>
      </c>
      <c r="C134" s="19">
        <f>AVERAGE(C122:C132)</f>
        <v>35.197193333333331</v>
      </c>
      <c r="D134" s="19">
        <f>AVERAGE(D122:D132)</f>
        <v>42.391115454545456</v>
      </c>
    </row>
    <row r="135" spans="2:12" x14ac:dyDescent="0.25">
      <c r="B135" t="s">
        <v>50</v>
      </c>
      <c r="C135" s="11">
        <f>STDEV(C122:C132)</f>
        <v>20.037043178217459</v>
      </c>
      <c r="D135" s="11">
        <f>STDEV(D122:D132)</f>
        <v>28.366020280758224</v>
      </c>
    </row>
    <row r="136" spans="2:12" x14ac:dyDescent="0.25">
      <c r="C136" s="11"/>
      <c r="D136" s="11"/>
    </row>
    <row r="137" spans="2:12" s="16" customFormat="1" x14ac:dyDescent="0.25">
      <c r="C137" s="114" t="s">
        <v>1383</v>
      </c>
      <c r="D137" s="140"/>
    </row>
    <row r="138" spans="2:12" x14ac:dyDescent="0.25">
      <c r="C138" t="s">
        <v>693</v>
      </c>
      <c r="K138" t="s">
        <v>1316</v>
      </c>
    </row>
    <row r="140" spans="2:12" x14ac:dyDescent="0.25">
      <c r="C140" s="9" t="s">
        <v>78</v>
      </c>
      <c r="D140" s="9" t="s">
        <v>79</v>
      </c>
      <c r="K140" s="29" t="s">
        <v>108</v>
      </c>
      <c r="L140" s="30"/>
    </row>
    <row r="141" spans="2:12" x14ac:dyDescent="0.25">
      <c r="C141" s="144">
        <v>1.0465500000000001</v>
      </c>
      <c r="D141" s="144">
        <v>1.0026600000000001</v>
      </c>
      <c r="K141" s="2" t="s">
        <v>109</v>
      </c>
      <c r="L141" s="2">
        <v>0.90433771742194802</v>
      </c>
    </row>
    <row r="142" spans="2:12" x14ac:dyDescent="0.25">
      <c r="C142" s="144">
        <v>2.0164800000000001</v>
      </c>
      <c r="D142" s="144">
        <v>3.4424600000000001</v>
      </c>
      <c r="K142" s="2" t="s">
        <v>110</v>
      </c>
      <c r="L142" s="2" t="s">
        <v>23</v>
      </c>
    </row>
    <row r="143" spans="2:12" x14ac:dyDescent="0.25">
      <c r="C143" s="144">
        <v>1.5111399999999999</v>
      </c>
      <c r="D143" s="144">
        <v>4.0041900000000004</v>
      </c>
      <c r="E143" s="144"/>
      <c r="K143" s="2" t="s">
        <v>111</v>
      </c>
      <c r="L143" s="2" t="s">
        <v>22</v>
      </c>
    </row>
    <row r="144" spans="2:12" x14ac:dyDescent="0.25">
      <c r="C144" s="144">
        <v>2.9843099999999998</v>
      </c>
      <c r="D144" s="144">
        <v>0.26132</v>
      </c>
      <c r="E144" s="144"/>
      <c r="K144" s="2" t="s">
        <v>112</v>
      </c>
      <c r="L144" s="2" t="s">
        <v>72</v>
      </c>
    </row>
    <row r="145" spans="2:13" x14ac:dyDescent="0.25">
      <c r="C145" s="144">
        <v>1.98428</v>
      </c>
      <c r="D145" s="144">
        <v>0.50285000000000002</v>
      </c>
      <c r="E145" s="144"/>
      <c r="K145" s="2" t="s">
        <v>113</v>
      </c>
      <c r="L145" s="2" t="s">
        <v>343</v>
      </c>
    </row>
    <row r="146" spans="2:13" x14ac:dyDescent="0.25">
      <c r="C146" s="144">
        <v>0.32152999999999998</v>
      </c>
      <c r="D146" s="144">
        <v>0.38414999999999999</v>
      </c>
      <c r="E146" s="144"/>
    </row>
    <row r="147" spans="2:13" x14ac:dyDescent="0.25">
      <c r="C147" s="144">
        <v>6.0150199999999998</v>
      </c>
      <c r="D147" s="144">
        <v>3.1856399999999998</v>
      </c>
      <c r="E147" s="144"/>
      <c r="K147" s="1"/>
      <c r="L147" s="1"/>
      <c r="M147" s="1"/>
    </row>
    <row r="148" spans="2:13" x14ac:dyDescent="0.25">
      <c r="C148" s="144">
        <v>7.65679</v>
      </c>
      <c r="D148" s="144">
        <v>1.3398699999999999</v>
      </c>
      <c r="E148" s="144"/>
      <c r="K148" s="1" t="s">
        <v>1315</v>
      </c>
      <c r="L148" s="1"/>
      <c r="M148" s="1"/>
    </row>
    <row r="149" spans="2:13" x14ac:dyDescent="0.25">
      <c r="C149" s="144">
        <v>1.7174400000000001</v>
      </c>
      <c r="D149" s="144">
        <v>0.93600000000000005</v>
      </c>
      <c r="E149" s="144"/>
    </row>
    <row r="150" spans="2:13" x14ac:dyDescent="0.25">
      <c r="C150" s="144"/>
      <c r="D150" s="144">
        <v>2.7250700000000001</v>
      </c>
      <c r="E150" s="144"/>
    </row>
    <row r="151" spans="2:13" x14ac:dyDescent="0.25">
      <c r="C151" s="144"/>
      <c r="D151" s="144"/>
    </row>
    <row r="152" spans="2:13" x14ac:dyDescent="0.25">
      <c r="C152" s="1"/>
      <c r="D152" s="1"/>
    </row>
    <row r="153" spans="2:13" x14ac:dyDescent="0.25">
      <c r="B153" t="s">
        <v>49</v>
      </c>
      <c r="C153" s="19">
        <f>AVERAGE(C141:C151)</f>
        <v>2.805948888888889</v>
      </c>
      <c r="D153" s="19">
        <f>AVERAGE(D141:D151)</f>
        <v>1.7784209999999998</v>
      </c>
    </row>
    <row r="154" spans="2:13" x14ac:dyDescent="0.25">
      <c r="B154" t="s">
        <v>50</v>
      </c>
      <c r="C154" s="11">
        <f>STDEV(C141:C151)</f>
        <v>2.431260315723331</v>
      </c>
      <c r="D154" s="11">
        <f>STDEV(D141:D151)</f>
        <v>1.4132687394708614</v>
      </c>
    </row>
    <row r="155" spans="2:13" x14ac:dyDescent="0.25">
      <c r="C155" s="11"/>
      <c r="D155" s="11"/>
    </row>
    <row r="156" spans="2:13" s="16" customFormat="1" x14ac:dyDescent="0.25">
      <c r="C156" s="114" t="s">
        <v>1384</v>
      </c>
      <c r="D156" s="140"/>
    </row>
    <row r="157" spans="2:13" x14ac:dyDescent="0.25">
      <c r="C157" t="s">
        <v>676</v>
      </c>
      <c r="K157" t="s">
        <v>1316</v>
      </c>
    </row>
    <row r="159" spans="2:13" x14ac:dyDescent="0.25">
      <c r="C159" s="9" t="s">
        <v>78</v>
      </c>
      <c r="D159" s="9" t="s">
        <v>79</v>
      </c>
      <c r="K159" s="29" t="s">
        <v>108</v>
      </c>
      <c r="L159" s="30"/>
    </row>
    <row r="160" spans="2:13" x14ac:dyDescent="0.25">
      <c r="C160" s="3">
        <v>23.09</v>
      </c>
      <c r="D160" s="3">
        <v>31.95</v>
      </c>
      <c r="K160" s="2" t="s">
        <v>109</v>
      </c>
      <c r="L160" s="2">
        <v>0.54597850002906301</v>
      </c>
    </row>
    <row r="161" spans="2:13" x14ac:dyDescent="0.25">
      <c r="C161" s="3">
        <v>34.71</v>
      </c>
      <c r="D161" s="3">
        <v>75.53</v>
      </c>
      <c r="K161" s="2" t="s">
        <v>110</v>
      </c>
      <c r="L161" s="2" t="s">
        <v>23</v>
      </c>
    </row>
    <row r="162" spans="2:13" x14ac:dyDescent="0.25">
      <c r="C162" s="3">
        <v>37.04</v>
      </c>
      <c r="D162" s="3">
        <v>181.1</v>
      </c>
      <c r="K162" s="2" t="s">
        <v>111</v>
      </c>
      <c r="L162" s="2" t="s">
        <v>22</v>
      </c>
    </row>
    <row r="163" spans="2:13" x14ac:dyDescent="0.25">
      <c r="C163" s="3">
        <v>36.42</v>
      </c>
      <c r="D163" s="3">
        <v>45.4</v>
      </c>
      <c r="K163" s="2" t="s">
        <v>112</v>
      </c>
      <c r="L163" s="2" t="s">
        <v>72</v>
      </c>
    </row>
    <row r="164" spans="2:13" x14ac:dyDescent="0.25">
      <c r="C164" s="3">
        <v>71.25</v>
      </c>
      <c r="D164" s="3">
        <v>54.18</v>
      </c>
      <c r="K164" s="2" t="s">
        <v>113</v>
      </c>
      <c r="L164" s="2" t="s">
        <v>344</v>
      </c>
    </row>
    <row r="165" spans="2:13" x14ac:dyDescent="0.25">
      <c r="C165" s="3">
        <v>56.86</v>
      </c>
      <c r="D165" s="3">
        <v>62.08</v>
      </c>
    </row>
    <row r="166" spans="2:13" x14ac:dyDescent="0.25">
      <c r="C166" s="3">
        <v>75.89</v>
      </c>
      <c r="D166" s="3">
        <v>100.4</v>
      </c>
      <c r="K166" s="1"/>
      <c r="L166" s="1"/>
      <c r="M166" s="1"/>
    </row>
    <row r="167" spans="2:13" x14ac:dyDescent="0.25">
      <c r="C167" s="3">
        <v>131.96</v>
      </c>
      <c r="D167" s="3">
        <v>8.2200000000000006</v>
      </c>
    </row>
    <row r="168" spans="2:13" x14ac:dyDescent="0.25">
      <c r="C168" s="3">
        <v>71.94</v>
      </c>
      <c r="D168" s="3">
        <v>99.14</v>
      </c>
    </row>
    <row r="169" spans="2:13" x14ac:dyDescent="0.25">
      <c r="C169" s="3"/>
      <c r="D169" s="3">
        <v>32.21</v>
      </c>
    </row>
    <row r="170" spans="2:13" x14ac:dyDescent="0.25">
      <c r="C170" s="3"/>
      <c r="D170" s="3">
        <v>95.53</v>
      </c>
    </row>
    <row r="171" spans="2:13" x14ac:dyDescent="0.25">
      <c r="C171" s="11"/>
      <c r="D171" s="11"/>
    </row>
    <row r="172" spans="2:13" x14ac:dyDescent="0.25">
      <c r="B172" t="s">
        <v>49</v>
      </c>
      <c r="C172" s="19">
        <f>AVERAGE(C160:C170)</f>
        <v>59.906666666666673</v>
      </c>
      <c r="D172" s="19">
        <f>AVERAGE(D160:D170)</f>
        <v>71.430909090909097</v>
      </c>
    </row>
    <row r="173" spans="2:13" x14ac:dyDescent="0.25">
      <c r="B173" t="s">
        <v>50</v>
      </c>
      <c r="C173" s="11">
        <f>STDEV(C160:C170)</f>
        <v>33.156355348560218</v>
      </c>
      <c r="D173" s="11">
        <f>STDEV(D160:D170)</f>
        <v>47.315074438184155</v>
      </c>
    </row>
    <row r="174" spans="2:13" x14ac:dyDescent="0.25">
      <c r="C174" s="11"/>
      <c r="D174" s="11"/>
    </row>
    <row r="175" spans="2:13" x14ac:dyDescent="0.25">
      <c r="C175" s="11"/>
      <c r="D175" s="11"/>
    </row>
    <row r="176" spans="2:13" x14ac:dyDescent="0.25">
      <c r="C176" s="11"/>
      <c r="D176" s="11"/>
    </row>
    <row r="177" spans="3:4" x14ac:dyDescent="0.25">
      <c r="C177" s="11"/>
      <c r="D177" s="11"/>
    </row>
    <row r="178" spans="3:4" x14ac:dyDescent="0.25">
      <c r="C178" s="11"/>
      <c r="D178" s="11"/>
    </row>
    <row r="179" spans="3:4" x14ac:dyDescent="0.25">
      <c r="C179" s="11"/>
      <c r="D179" s="11"/>
    </row>
    <row r="180" spans="3:4" x14ac:dyDescent="0.25">
      <c r="C180" s="11"/>
      <c r="D180" s="11"/>
    </row>
    <row r="181" spans="3:4" x14ac:dyDescent="0.25">
      <c r="C181" s="11"/>
      <c r="D181" s="11"/>
    </row>
    <row r="182" spans="3:4" x14ac:dyDescent="0.25">
      <c r="C182" s="11"/>
      <c r="D182" s="11"/>
    </row>
    <row r="183" spans="3:4" x14ac:dyDescent="0.25">
      <c r="C183" s="11"/>
      <c r="D183" s="11"/>
    </row>
    <row r="184" spans="3:4" x14ac:dyDescent="0.25">
      <c r="C184" s="11"/>
      <c r="D184" s="11"/>
    </row>
    <row r="185" spans="3:4" x14ac:dyDescent="0.25">
      <c r="C185" s="11"/>
      <c r="D185" s="11"/>
    </row>
    <row r="186" spans="3:4" x14ac:dyDescent="0.25">
      <c r="C186" s="11"/>
      <c r="D186" s="11"/>
    </row>
    <row r="187" spans="3:4" x14ac:dyDescent="0.25">
      <c r="C187" s="11"/>
      <c r="D187" s="11"/>
    </row>
    <row r="188" spans="3:4" x14ac:dyDescent="0.25">
      <c r="C188" s="11"/>
      <c r="D188" s="11"/>
    </row>
    <row r="189" spans="3:4" x14ac:dyDescent="0.25">
      <c r="C189" s="11"/>
      <c r="D189" s="11"/>
    </row>
    <row r="190" spans="3:4" x14ac:dyDescent="0.25">
      <c r="C190" s="11"/>
      <c r="D190" s="11"/>
    </row>
    <row r="191" spans="3:4" x14ac:dyDescent="0.25">
      <c r="C191" s="11"/>
      <c r="D191" s="11"/>
    </row>
    <row r="192" spans="3:4" x14ac:dyDescent="0.25">
      <c r="C192" s="11"/>
      <c r="D192" s="11"/>
    </row>
    <row r="193" spans="3:4" x14ac:dyDescent="0.25">
      <c r="C193" s="11"/>
      <c r="D193" s="11"/>
    </row>
    <row r="194" spans="3:4" x14ac:dyDescent="0.25">
      <c r="C194" s="11"/>
      <c r="D194" s="11"/>
    </row>
    <row r="195" spans="3:4" x14ac:dyDescent="0.25">
      <c r="C195" s="11"/>
      <c r="D195" s="11"/>
    </row>
    <row r="196" spans="3:4" x14ac:dyDescent="0.25">
      <c r="C196" s="11"/>
      <c r="D196" s="11"/>
    </row>
    <row r="197" spans="3:4" x14ac:dyDescent="0.25">
      <c r="C197" s="11"/>
      <c r="D197" s="11"/>
    </row>
    <row r="198" spans="3:4" x14ac:dyDescent="0.25">
      <c r="C198" s="11"/>
      <c r="D198" s="11"/>
    </row>
    <row r="199" spans="3:4" x14ac:dyDescent="0.25">
      <c r="C199" s="11"/>
      <c r="D199" s="11"/>
    </row>
    <row r="200" spans="3:4" x14ac:dyDescent="0.25">
      <c r="C200" s="11"/>
      <c r="D200" s="11"/>
    </row>
    <row r="201" spans="3:4" x14ac:dyDescent="0.25">
      <c r="C201" s="11"/>
      <c r="D201" s="11"/>
    </row>
    <row r="202" spans="3:4" x14ac:dyDescent="0.25">
      <c r="C202" s="11"/>
      <c r="D202" s="11"/>
    </row>
    <row r="203" spans="3:4" x14ac:dyDescent="0.25">
      <c r="C203" s="11"/>
      <c r="D203" s="11"/>
    </row>
    <row r="204" spans="3:4" x14ac:dyDescent="0.25">
      <c r="C204" s="11"/>
      <c r="D204" s="11"/>
    </row>
    <row r="205" spans="3:4" x14ac:dyDescent="0.25">
      <c r="C205" s="11"/>
      <c r="D205" s="11"/>
    </row>
    <row r="206" spans="3:4" x14ac:dyDescent="0.25">
      <c r="C206" s="11"/>
      <c r="D206" s="11"/>
    </row>
    <row r="207" spans="3:4" x14ac:dyDescent="0.25">
      <c r="C207" s="11"/>
      <c r="D207" s="11"/>
    </row>
    <row r="208" spans="3:4" x14ac:dyDescent="0.25">
      <c r="C208" s="11"/>
      <c r="D208" s="11"/>
    </row>
    <row r="209" spans="3:4" x14ac:dyDescent="0.25">
      <c r="C209" s="11"/>
      <c r="D209" s="11"/>
    </row>
    <row r="210" spans="3:4" x14ac:dyDescent="0.25">
      <c r="C210" s="11"/>
      <c r="D210" s="11"/>
    </row>
    <row r="211" spans="3:4" x14ac:dyDescent="0.25">
      <c r="C211" s="11"/>
      <c r="D211" s="11"/>
    </row>
    <row r="212" spans="3:4" x14ac:dyDescent="0.25">
      <c r="C212" s="11"/>
      <c r="D212" s="11"/>
    </row>
    <row r="213" spans="3:4" x14ac:dyDescent="0.25">
      <c r="C213" s="11"/>
      <c r="D213" s="11"/>
    </row>
    <row r="214" spans="3:4" x14ac:dyDescent="0.25">
      <c r="C214" s="11"/>
      <c r="D214" s="11"/>
    </row>
    <row r="215" spans="3:4" x14ac:dyDescent="0.25">
      <c r="C215" s="11"/>
      <c r="D215" s="11"/>
    </row>
    <row r="216" spans="3:4" x14ac:dyDescent="0.25">
      <c r="C216" s="11"/>
      <c r="D216" s="11"/>
    </row>
    <row r="217" spans="3:4" x14ac:dyDescent="0.25">
      <c r="C217" s="11"/>
      <c r="D217" s="11"/>
    </row>
    <row r="218" spans="3:4" x14ac:dyDescent="0.25">
      <c r="C218" s="11"/>
      <c r="D218" s="11"/>
    </row>
    <row r="219" spans="3:4" x14ac:dyDescent="0.25">
      <c r="C219" s="11"/>
      <c r="D219" s="11"/>
    </row>
    <row r="220" spans="3:4" x14ac:dyDescent="0.25">
      <c r="C220" s="11"/>
      <c r="D220" s="11"/>
    </row>
    <row r="221" spans="3:4" x14ac:dyDescent="0.25">
      <c r="C221" s="11"/>
      <c r="D221" s="11"/>
    </row>
    <row r="222" spans="3:4" x14ac:dyDescent="0.25">
      <c r="C222" s="11"/>
      <c r="D222" s="11"/>
    </row>
    <row r="223" spans="3:4" x14ac:dyDescent="0.25">
      <c r="C223" s="11"/>
      <c r="D223" s="11"/>
    </row>
    <row r="224" spans="3:4" x14ac:dyDescent="0.25">
      <c r="C224" s="11"/>
      <c r="D224" s="11"/>
    </row>
    <row r="225" spans="3:4" x14ac:dyDescent="0.25">
      <c r="C225" s="11"/>
      <c r="D225" s="11"/>
    </row>
    <row r="226" spans="3:4" x14ac:dyDescent="0.25">
      <c r="C226" s="11"/>
      <c r="D226" s="11"/>
    </row>
    <row r="227" spans="3:4" x14ac:dyDescent="0.25">
      <c r="C227" s="11"/>
      <c r="D227" s="11"/>
    </row>
    <row r="228" spans="3:4" x14ac:dyDescent="0.25">
      <c r="C228" s="11"/>
      <c r="D228" s="11"/>
    </row>
    <row r="229" spans="3:4" x14ac:dyDescent="0.25">
      <c r="C229" s="11"/>
      <c r="D229" s="11"/>
    </row>
    <row r="230" spans="3:4" x14ac:dyDescent="0.25">
      <c r="C230" s="11"/>
      <c r="D230" s="11"/>
    </row>
    <row r="231" spans="3:4" x14ac:dyDescent="0.25">
      <c r="C231" s="11"/>
      <c r="D231" s="11"/>
    </row>
    <row r="232" spans="3:4" x14ac:dyDescent="0.25">
      <c r="C232" s="11"/>
      <c r="D232" s="11"/>
    </row>
    <row r="233" spans="3:4" x14ac:dyDescent="0.25">
      <c r="C233" s="11"/>
      <c r="D233" s="11"/>
    </row>
    <row r="234" spans="3:4" x14ac:dyDescent="0.25">
      <c r="C234" s="11"/>
      <c r="D234" s="11"/>
    </row>
    <row r="235" spans="3:4" x14ac:dyDescent="0.25">
      <c r="C235" s="11"/>
      <c r="D235" s="11"/>
    </row>
    <row r="236" spans="3:4" x14ac:dyDescent="0.25">
      <c r="C236" s="11"/>
      <c r="D236" s="11"/>
    </row>
    <row r="237" spans="3:4" x14ac:dyDescent="0.25">
      <c r="C237" s="11"/>
      <c r="D237" s="11"/>
    </row>
    <row r="238" spans="3:4" x14ac:dyDescent="0.25">
      <c r="C238" s="11"/>
      <c r="D238" s="11"/>
    </row>
    <row r="239" spans="3:4" x14ac:dyDescent="0.25">
      <c r="C239" s="11"/>
      <c r="D239" s="11"/>
    </row>
    <row r="240" spans="3:4" x14ac:dyDescent="0.25">
      <c r="C240" s="11"/>
      <c r="D240" s="11"/>
    </row>
    <row r="241" spans="3:4" x14ac:dyDescent="0.25">
      <c r="C241" s="11"/>
      <c r="D241" s="11"/>
    </row>
    <row r="242" spans="3:4" x14ac:dyDescent="0.25">
      <c r="C242" s="11"/>
      <c r="D242" s="11"/>
    </row>
    <row r="243" spans="3:4" x14ac:dyDescent="0.25">
      <c r="C243" s="11"/>
      <c r="D243" s="11"/>
    </row>
    <row r="244" spans="3:4" x14ac:dyDescent="0.25">
      <c r="C244" s="11"/>
      <c r="D244" s="11"/>
    </row>
    <row r="245" spans="3:4" x14ac:dyDescent="0.25">
      <c r="C245" s="11"/>
      <c r="D245" s="11"/>
    </row>
    <row r="246" spans="3:4" x14ac:dyDescent="0.25">
      <c r="C246" s="11"/>
      <c r="D246" s="11"/>
    </row>
    <row r="247" spans="3:4" x14ac:dyDescent="0.25">
      <c r="C247" s="11"/>
      <c r="D247" s="11"/>
    </row>
    <row r="248" spans="3:4" x14ac:dyDescent="0.25">
      <c r="C248" s="11"/>
      <c r="D248" s="11"/>
    </row>
    <row r="249" spans="3:4" x14ac:dyDescent="0.25">
      <c r="C249" s="11"/>
      <c r="D249" s="11"/>
    </row>
    <row r="250" spans="3:4" x14ac:dyDescent="0.25">
      <c r="C250" s="11"/>
      <c r="D250" s="11"/>
    </row>
    <row r="251" spans="3:4" x14ac:dyDescent="0.25">
      <c r="C251" s="11"/>
      <c r="D251" s="11"/>
    </row>
    <row r="252" spans="3:4" x14ac:dyDescent="0.25">
      <c r="C252" s="11"/>
      <c r="D252" s="11"/>
    </row>
    <row r="253" spans="3:4" x14ac:dyDescent="0.25">
      <c r="C253" s="11"/>
      <c r="D253" s="11"/>
    </row>
    <row r="254" spans="3:4" x14ac:dyDescent="0.25">
      <c r="C254" s="11"/>
      <c r="D254" s="11"/>
    </row>
    <row r="255" spans="3:4" x14ac:dyDescent="0.25">
      <c r="C255" s="11"/>
      <c r="D255" s="11"/>
    </row>
    <row r="256" spans="3:4" x14ac:dyDescent="0.25">
      <c r="C256" s="11"/>
      <c r="D256" s="11"/>
    </row>
    <row r="257" spans="3:4" x14ac:dyDescent="0.25">
      <c r="C257" s="11"/>
      <c r="D257" s="11"/>
    </row>
  </sheetData>
  <mergeCells count="4">
    <mergeCell ref="C105:E105"/>
    <mergeCell ref="C110:E110"/>
    <mergeCell ref="C8:I8"/>
    <mergeCell ref="C14:I1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1ACBB-66A8-49A0-B808-EA840B052224}">
  <dimension ref="B2:W158"/>
  <sheetViews>
    <sheetView workbookViewId="0">
      <selection activeCell="Q136" sqref="Q136"/>
    </sheetView>
  </sheetViews>
  <sheetFormatPr defaultRowHeight="15" x14ac:dyDescent="0.25"/>
  <cols>
    <col min="4" max="4" width="10.42578125" customWidth="1"/>
    <col min="5" max="5" width="10.5703125" customWidth="1"/>
    <col min="8" max="8" width="27.85546875" customWidth="1"/>
    <col min="9" max="9" width="30.42578125" customWidth="1"/>
    <col min="14" max="14" width="20.28515625" customWidth="1"/>
  </cols>
  <sheetData>
    <row r="2" spans="2:15" s="16" customFormat="1" x14ac:dyDescent="0.25">
      <c r="B2" s="62" t="s">
        <v>1283</v>
      </c>
      <c r="C2" s="62"/>
      <c r="D2" s="62"/>
      <c r="E2" s="108"/>
      <c r="F2" s="108"/>
    </row>
    <row r="3" spans="2:15" x14ac:dyDescent="0.25">
      <c r="B3" s="44" t="s">
        <v>680</v>
      </c>
      <c r="C3" s="44"/>
      <c r="D3" s="44"/>
    </row>
    <row r="4" spans="2:15" x14ac:dyDescent="0.25">
      <c r="B4" s="44"/>
      <c r="C4" s="44"/>
      <c r="D4" s="44"/>
      <c r="E4" s="44"/>
    </row>
    <row r="5" spans="2:15" x14ac:dyDescent="0.25">
      <c r="B5" s="44"/>
      <c r="C5" s="56" t="s">
        <v>682</v>
      </c>
      <c r="D5" s="56" t="s">
        <v>318</v>
      </c>
      <c r="E5" s="56" t="s">
        <v>63</v>
      </c>
      <c r="I5" s="29" t="s">
        <v>499</v>
      </c>
      <c r="J5" s="29" t="s">
        <v>780</v>
      </c>
      <c r="K5" s="29"/>
      <c r="L5" s="29"/>
      <c r="M5" s="29"/>
      <c r="N5" s="29"/>
      <c r="O5" s="72"/>
    </row>
    <row r="6" spans="2:15" x14ac:dyDescent="0.25">
      <c r="B6" s="44"/>
      <c r="C6" s="166">
        <v>1.1574</v>
      </c>
      <c r="D6" s="166">
        <v>2.0392999999999999</v>
      </c>
      <c r="E6" s="166">
        <v>1.3228</v>
      </c>
      <c r="I6" s="2" t="s">
        <v>781</v>
      </c>
      <c r="J6" s="2">
        <v>0.05</v>
      </c>
      <c r="K6" s="2"/>
      <c r="L6" s="2"/>
      <c r="M6" s="2"/>
      <c r="N6" s="2"/>
      <c r="O6" s="12"/>
    </row>
    <row r="7" spans="2:15" x14ac:dyDescent="0.25">
      <c r="B7" s="44"/>
      <c r="C7" s="166">
        <v>0.82669999999999999</v>
      </c>
      <c r="D7" s="166">
        <v>1.8188</v>
      </c>
      <c r="E7" s="166">
        <v>1.2677</v>
      </c>
      <c r="I7" s="2"/>
      <c r="J7" s="2"/>
      <c r="K7" s="2"/>
      <c r="L7" s="2"/>
      <c r="M7" s="2"/>
      <c r="N7" s="2"/>
      <c r="O7" s="12"/>
    </row>
    <row r="8" spans="2:15" x14ac:dyDescent="0.25">
      <c r="B8" s="44"/>
      <c r="C8" s="166">
        <v>1.0471999999999999</v>
      </c>
      <c r="D8" s="166">
        <v>1.9842</v>
      </c>
      <c r="E8" s="166">
        <v>1.0471999999999999</v>
      </c>
      <c r="I8" s="2" t="s">
        <v>223</v>
      </c>
      <c r="J8" s="2" t="s">
        <v>224</v>
      </c>
      <c r="K8" s="2" t="s">
        <v>195</v>
      </c>
      <c r="L8" s="2" t="s">
        <v>225</v>
      </c>
      <c r="M8" s="2" t="s">
        <v>65</v>
      </c>
      <c r="N8" s="2"/>
      <c r="O8" s="12"/>
    </row>
    <row r="9" spans="2:15" x14ac:dyDescent="0.25">
      <c r="B9" s="44"/>
      <c r="C9" s="166">
        <v>0.99209999999999998</v>
      </c>
      <c r="D9" s="166">
        <v>1.9291</v>
      </c>
      <c r="E9" s="166">
        <v>1.4330000000000001</v>
      </c>
      <c r="I9" s="2" t="s">
        <v>803</v>
      </c>
      <c r="J9" s="2">
        <v>80.7</v>
      </c>
      <c r="K9" s="2">
        <v>6.4615230000000004E-9</v>
      </c>
      <c r="L9" s="2" t="s">
        <v>17</v>
      </c>
      <c r="M9" s="2" t="s">
        <v>8</v>
      </c>
      <c r="N9" s="2"/>
      <c r="O9" s="12"/>
    </row>
    <row r="10" spans="2:15" x14ac:dyDescent="0.25">
      <c r="B10" s="44"/>
      <c r="C10" s="166">
        <v>0.66139999999999999</v>
      </c>
      <c r="D10" s="166">
        <v>1.8740000000000001</v>
      </c>
      <c r="E10" s="166">
        <v>1.2124999999999999</v>
      </c>
      <c r="I10" s="2" t="s">
        <v>804</v>
      </c>
      <c r="J10" s="2">
        <v>42.2</v>
      </c>
      <c r="K10" s="2">
        <v>7.5983417900000001E-7</v>
      </c>
      <c r="L10" s="2" t="s">
        <v>17</v>
      </c>
      <c r="M10" s="2" t="s">
        <v>8</v>
      </c>
      <c r="N10" s="2"/>
      <c r="O10" s="12"/>
    </row>
    <row r="11" spans="2:15" x14ac:dyDescent="0.25">
      <c r="B11" s="44"/>
      <c r="C11" s="166">
        <v>0.93700000000000006</v>
      </c>
      <c r="D11" s="166">
        <v>1.7637</v>
      </c>
      <c r="E11" s="166">
        <v>1.3778999999999999</v>
      </c>
      <c r="I11" s="2"/>
      <c r="J11" s="2"/>
      <c r="K11" s="2"/>
      <c r="L11" s="2"/>
      <c r="M11" s="2"/>
      <c r="N11" s="2"/>
      <c r="O11" s="12"/>
    </row>
    <row r="12" spans="2:15" x14ac:dyDescent="0.25">
      <c r="B12" s="44"/>
      <c r="C12" s="166">
        <v>1.3778999999999999</v>
      </c>
      <c r="D12" s="166">
        <v>2.1496</v>
      </c>
      <c r="E12" s="166">
        <v>1.1574</v>
      </c>
      <c r="I12" s="29" t="s">
        <v>193</v>
      </c>
      <c r="J12" s="29" t="s">
        <v>226</v>
      </c>
      <c r="K12" s="29" t="s">
        <v>33</v>
      </c>
      <c r="L12" s="29" t="s">
        <v>41</v>
      </c>
      <c r="M12" s="29" t="s">
        <v>194</v>
      </c>
      <c r="N12" s="29" t="s">
        <v>195</v>
      </c>
      <c r="O12" s="72"/>
    </row>
    <row r="13" spans="2:15" x14ac:dyDescent="0.25">
      <c r="B13" s="44"/>
      <c r="C13" s="44"/>
      <c r="D13" s="44"/>
      <c r="E13" s="44"/>
      <c r="I13" s="2" t="s">
        <v>803</v>
      </c>
      <c r="J13" s="2">
        <v>3.07</v>
      </c>
      <c r="K13" s="2">
        <v>1</v>
      </c>
      <c r="L13" s="2">
        <v>3.07</v>
      </c>
      <c r="M13" s="2" t="s">
        <v>933</v>
      </c>
      <c r="N13" s="2" t="s">
        <v>934</v>
      </c>
      <c r="O13" s="12"/>
    </row>
    <row r="14" spans="2:15" x14ac:dyDescent="0.25">
      <c r="B14" s="168" t="s">
        <v>49</v>
      </c>
      <c r="C14" s="169">
        <f>AVERAGE(C6:C12)</f>
        <v>0.99995714285714266</v>
      </c>
      <c r="D14" s="169">
        <f>AVERAGE(D6:D12)</f>
        <v>1.9369571428571428</v>
      </c>
      <c r="E14" s="169">
        <f>AVERAGE(E6:E12)</f>
        <v>1.2597857142857143</v>
      </c>
      <c r="I14" s="2" t="s">
        <v>804</v>
      </c>
      <c r="J14" s="2">
        <v>1.6</v>
      </c>
      <c r="K14" s="2">
        <v>1</v>
      </c>
      <c r="L14" s="2">
        <v>1.6</v>
      </c>
      <c r="M14" s="2" t="s">
        <v>935</v>
      </c>
      <c r="N14" s="2" t="s">
        <v>936</v>
      </c>
      <c r="O14" s="12"/>
    </row>
    <row r="15" spans="2:15" x14ac:dyDescent="0.25">
      <c r="B15" s="168" t="s">
        <v>50</v>
      </c>
      <c r="C15" s="166">
        <f>STDEV(C6:C12)</f>
        <v>0.23040734115288805</v>
      </c>
      <c r="D15" s="166">
        <f>STDEV(D6:D12)</f>
        <v>0.13287049907262904</v>
      </c>
      <c r="E15" s="166">
        <f>STDEV(E6:E12)</f>
        <v>0.13285271830830098</v>
      </c>
      <c r="I15" s="2" t="s">
        <v>233</v>
      </c>
      <c r="J15" s="2">
        <v>0.53100000000000003</v>
      </c>
      <c r="K15" s="2">
        <v>18</v>
      </c>
      <c r="L15" s="2">
        <v>2.9499999999999998E-2</v>
      </c>
      <c r="M15" s="2"/>
      <c r="N15" s="2"/>
      <c r="O15" s="12"/>
    </row>
    <row r="16" spans="2:15" x14ac:dyDescent="0.25">
      <c r="J16" s="11"/>
      <c r="K16" s="11"/>
      <c r="L16" s="11"/>
      <c r="M16" s="11"/>
      <c r="N16" s="11"/>
      <c r="O16" s="12"/>
    </row>
    <row r="17" spans="2:23" x14ac:dyDescent="0.25">
      <c r="I17" s="29" t="s">
        <v>201</v>
      </c>
      <c r="J17" s="30" t="s">
        <v>236</v>
      </c>
      <c r="K17" s="30" t="s">
        <v>203</v>
      </c>
      <c r="L17" s="30" t="s">
        <v>204</v>
      </c>
      <c r="M17" s="30" t="s">
        <v>4</v>
      </c>
      <c r="N17" s="30" t="s">
        <v>205</v>
      </c>
      <c r="O17" s="72"/>
    </row>
    <row r="18" spans="2:23" x14ac:dyDescent="0.25">
      <c r="I18" s="2"/>
      <c r="J18" s="1"/>
      <c r="K18" s="1"/>
      <c r="L18" s="1"/>
      <c r="M18" s="1"/>
      <c r="N18" s="1"/>
    </row>
    <row r="19" spans="2:23" x14ac:dyDescent="0.25">
      <c r="I19" s="2" t="s">
        <v>891</v>
      </c>
      <c r="J19" s="2">
        <v>-0.93700000000000006</v>
      </c>
      <c r="K19" s="2" t="s">
        <v>937</v>
      </c>
      <c r="L19" s="2" t="s">
        <v>8</v>
      </c>
      <c r="M19" s="2" t="s">
        <v>17</v>
      </c>
      <c r="N19" s="2">
        <v>3.6562086999999998E-8</v>
      </c>
    </row>
    <row r="20" spans="2:23" x14ac:dyDescent="0.25">
      <c r="I20" s="2" t="s">
        <v>893</v>
      </c>
      <c r="J20" s="2">
        <v>-0.26</v>
      </c>
      <c r="K20" s="2" t="s">
        <v>938</v>
      </c>
      <c r="L20" s="2" t="s">
        <v>8</v>
      </c>
      <c r="M20" s="2" t="s">
        <v>64</v>
      </c>
      <c r="N20" s="2">
        <v>4.9320205593124E-2</v>
      </c>
    </row>
    <row r="21" spans="2:23" x14ac:dyDescent="0.25">
      <c r="I21" s="2" t="s">
        <v>895</v>
      </c>
      <c r="J21" s="2">
        <v>0.67700000000000005</v>
      </c>
      <c r="K21" s="2" t="s">
        <v>939</v>
      </c>
      <c r="L21" s="2" t="s">
        <v>8</v>
      </c>
      <c r="M21" s="2" t="s">
        <v>17</v>
      </c>
      <c r="N21" s="2">
        <v>4.2247440880000002E-6</v>
      </c>
    </row>
    <row r="22" spans="2:23" x14ac:dyDescent="0.25">
      <c r="I22" s="2"/>
      <c r="J22" s="2"/>
      <c r="K22" s="2"/>
      <c r="L22" s="2"/>
      <c r="M22" s="2"/>
      <c r="N22" s="2"/>
    </row>
    <row r="23" spans="2:23" s="16" customFormat="1" x14ac:dyDescent="0.25">
      <c r="B23" s="62" t="s">
        <v>1285</v>
      </c>
      <c r="C23" s="62"/>
      <c r="D23" s="62"/>
      <c r="E23" s="62"/>
      <c r="F23" s="62"/>
      <c r="G23" s="62"/>
      <c r="H23" s="246"/>
      <c r="I23" s="13"/>
      <c r="J23" s="13"/>
      <c r="K23" s="13"/>
      <c r="L23" s="13"/>
      <c r="M23" s="13"/>
    </row>
    <row r="24" spans="2:23" s="12" customFormat="1" x14ac:dyDescent="0.25">
      <c r="B24" s="141"/>
      <c r="C24" s="44" t="s">
        <v>680</v>
      </c>
      <c r="D24" s="44"/>
      <c r="E24" s="44"/>
      <c r="F24" s="44"/>
      <c r="G24" s="44"/>
      <c r="H24" s="44"/>
      <c r="I24" s="29" t="s">
        <v>499</v>
      </c>
      <c r="J24" s="29" t="s">
        <v>780</v>
      </c>
      <c r="K24" s="29"/>
      <c r="L24" s="29"/>
      <c r="M24" s="29"/>
      <c r="N24" s="29"/>
    </row>
    <row r="25" spans="2:23" s="12" customFormat="1" x14ac:dyDescent="0.25">
      <c r="B25" s="141"/>
      <c r="C25" s="57" t="s">
        <v>682</v>
      </c>
      <c r="D25" s="56" t="s">
        <v>318</v>
      </c>
      <c r="E25" s="56" t="s">
        <v>63</v>
      </c>
      <c r="F25" s="141"/>
      <c r="G25" s="141"/>
      <c r="H25" s="141"/>
      <c r="I25" s="2" t="s">
        <v>781</v>
      </c>
      <c r="J25" s="2">
        <v>0.05</v>
      </c>
      <c r="K25" s="2"/>
      <c r="L25" s="2"/>
      <c r="M25" s="2"/>
      <c r="N25" s="2"/>
      <c r="P25"/>
    </row>
    <row r="26" spans="2:23" s="12" customFormat="1" x14ac:dyDescent="0.25">
      <c r="B26" s="141"/>
      <c r="C26" s="166">
        <v>0.78869107065420385</v>
      </c>
      <c r="D26" s="166">
        <v>2.665938150244898</v>
      </c>
      <c r="E26" s="166">
        <v>1.1675758405310781</v>
      </c>
      <c r="F26" s="141"/>
      <c r="G26" s="141"/>
      <c r="H26" s="141"/>
      <c r="I26" s="2"/>
      <c r="J26" s="2"/>
      <c r="K26" s="2"/>
      <c r="L26" s="2"/>
      <c r="M26" s="2"/>
      <c r="N26" s="2"/>
      <c r="O26"/>
      <c r="P26"/>
      <c r="W26"/>
    </row>
    <row r="27" spans="2:23" s="12" customFormat="1" x14ac:dyDescent="0.25">
      <c r="B27" s="141"/>
      <c r="C27" s="166">
        <v>0.7084085331628629</v>
      </c>
      <c r="D27" s="166">
        <v>3.0547396668519844</v>
      </c>
      <c r="E27" s="166">
        <v>0.58958751829309497</v>
      </c>
      <c r="F27" s="141"/>
      <c r="G27" s="141"/>
      <c r="H27" s="141"/>
      <c r="I27" s="2" t="s">
        <v>223</v>
      </c>
      <c r="J27" s="2" t="s">
        <v>224</v>
      </c>
      <c r="K27" s="2" t="s">
        <v>195</v>
      </c>
      <c r="L27" s="2" t="s">
        <v>225</v>
      </c>
      <c r="M27" s="2" t="s">
        <v>65</v>
      </c>
      <c r="N27" s="2"/>
      <c r="O27"/>
      <c r="P27"/>
      <c r="W27"/>
    </row>
    <row r="28" spans="2:23" s="12" customFormat="1" x14ac:dyDescent="0.25">
      <c r="B28" s="141"/>
      <c r="C28" s="166">
        <v>1.503337269717659</v>
      </c>
      <c r="D28" s="166">
        <v>2.3955265507912169</v>
      </c>
      <c r="E28" s="166">
        <v>0.48770511934527755</v>
      </c>
      <c r="F28" s="141"/>
      <c r="G28" s="141"/>
      <c r="H28" s="141"/>
      <c r="I28" s="2" t="s">
        <v>866</v>
      </c>
      <c r="J28" s="2">
        <v>58.8</v>
      </c>
      <c r="K28" s="2">
        <v>1.3750842100000001E-7</v>
      </c>
      <c r="L28" s="2" t="s">
        <v>17</v>
      </c>
      <c r="M28" s="2" t="s">
        <v>8</v>
      </c>
      <c r="N28" s="2"/>
      <c r="O28"/>
      <c r="P28"/>
      <c r="W28"/>
    </row>
    <row r="29" spans="2:23" s="12" customFormat="1" x14ac:dyDescent="0.25">
      <c r="B29" s="141"/>
      <c r="C29" s="166">
        <v>1.0208390024565379</v>
      </c>
      <c r="D29" s="166">
        <v>2.0887048180874248</v>
      </c>
      <c r="E29" s="166">
        <v>0.88136153055626132</v>
      </c>
      <c r="F29" s="141"/>
      <c r="G29" s="141"/>
      <c r="H29" s="141"/>
      <c r="I29" s="2" t="s">
        <v>867</v>
      </c>
      <c r="J29" s="2">
        <v>68</v>
      </c>
      <c r="K29" s="2">
        <v>4.7509497999999999E-8</v>
      </c>
      <c r="L29" s="2" t="s">
        <v>17</v>
      </c>
      <c r="M29" s="2" t="s">
        <v>8</v>
      </c>
      <c r="N29" s="2"/>
      <c r="O29"/>
      <c r="P29"/>
      <c r="W29"/>
    </row>
    <row r="30" spans="2:23" s="12" customFormat="1" x14ac:dyDescent="0.25">
      <c r="B30" s="141"/>
      <c r="C30" s="166">
        <v>1.6655014641047883</v>
      </c>
      <c r="D30" s="166">
        <v>2.4082320601895861</v>
      </c>
      <c r="E30" s="166">
        <v>0.68356890425517225</v>
      </c>
      <c r="F30" s="141"/>
      <c r="G30" s="141"/>
      <c r="H30" s="141"/>
      <c r="I30" s="2"/>
      <c r="J30" s="2"/>
      <c r="K30" s="2"/>
      <c r="L30" s="2"/>
      <c r="M30" s="2"/>
      <c r="N30" s="2"/>
      <c r="O30"/>
      <c r="P30"/>
      <c r="Q30"/>
      <c r="R30"/>
      <c r="S30"/>
      <c r="T30"/>
      <c r="U30"/>
      <c r="V30"/>
      <c r="W30"/>
    </row>
    <row r="31" spans="2:23" s="12" customFormat="1" x14ac:dyDescent="0.25">
      <c r="B31" s="141"/>
      <c r="C31" s="166">
        <v>0.74959854385434399</v>
      </c>
      <c r="D31" s="166">
        <v>2.7584628482803191</v>
      </c>
      <c r="E31" s="166">
        <v>1.2961703469160197</v>
      </c>
      <c r="F31" s="141"/>
      <c r="G31" s="141"/>
      <c r="H31" s="141"/>
      <c r="I31" s="29" t="s">
        <v>193</v>
      </c>
      <c r="J31" s="29" t="s">
        <v>226</v>
      </c>
      <c r="K31" s="29" t="s">
        <v>33</v>
      </c>
      <c r="L31" s="29" t="s">
        <v>41</v>
      </c>
      <c r="M31" s="29" t="s">
        <v>194</v>
      </c>
      <c r="N31" s="29" t="s">
        <v>195</v>
      </c>
      <c r="O31"/>
      <c r="P31"/>
      <c r="Q31"/>
      <c r="R31"/>
      <c r="S31"/>
      <c r="T31"/>
      <c r="U31"/>
      <c r="V31"/>
      <c r="W31"/>
    </row>
    <row r="32" spans="2:23" s="12" customFormat="1" x14ac:dyDescent="0.25">
      <c r="B32" s="141"/>
      <c r="C32" s="166">
        <v>0.5636238617125654</v>
      </c>
      <c r="D32" s="166">
        <v>2.5642525465019919</v>
      </c>
      <c r="E32" s="166">
        <v>1.0724034971437868</v>
      </c>
      <c r="F32" s="141"/>
      <c r="G32" s="141"/>
      <c r="H32" s="141"/>
      <c r="I32" s="2" t="s">
        <v>866</v>
      </c>
      <c r="J32" s="2">
        <v>8.5399999999999991</v>
      </c>
      <c r="K32" s="2">
        <v>1</v>
      </c>
      <c r="L32" s="2">
        <v>8.5399999999999991</v>
      </c>
      <c r="M32" s="2" t="s">
        <v>883</v>
      </c>
      <c r="N32" s="2" t="s">
        <v>884</v>
      </c>
      <c r="O32"/>
      <c r="P32"/>
      <c r="Q32"/>
      <c r="R32"/>
      <c r="S32"/>
      <c r="T32"/>
      <c r="U32"/>
      <c r="V32"/>
      <c r="W32"/>
    </row>
    <row r="33" spans="2:23" s="12" customFormat="1" x14ac:dyDescent="0.25">
      <c r="B33" s="141"/>
      <c r="C33" s="166"/>
      <c r="D33" s="166"/>
      <c r="E33" s="166"/>
      <c r="F33" s="141"/>
      <c r="G33" s="141"/>
      <c r="H33" s="141"/>
      <c r="I33" s="2" t="s">
        <v>867</v>
      </c>
      <c r="J33" s="2">
        <v>9.8699999999999992</v>
      </c>
      <c r="K33" s="2">
        <v>1</v>
      </c>
      <c r="L33" s="2">
        <v>9.8699999999999992</v>
      </c>
      <c r="M33" s="2" t="s">
        <v>885</v>
      </c>
      <c r="N33" s="2" t="s">
        <v>886</v>
      </c>
      <c r="O33"/>
      <c r="P33"/>
      <c r="Q33"/>
      <c r="R33"/>
      <c r="S33"/>
      <c r="T33"/>
      <c r="U33"/>
      <c r="V33"/>
      <c r="W33"/>
    </row>
    <row r="34" spans="2:23" s="12" customFormat="1" x14ac:dyDescent="0.25">
      <c r="B34" s="168" t="s">
        <v>49</v>
      </c>
      <c r="C34" s="169">
        <f>AVERAGE(C26:C32)</f>
        <v>0.99999996366613719</v>
      </c>
      <c r="D34" s="169">
        <f>AVERAGE(D26:D32)</f>
        <v>2.5622652344210599</v>
      </c>
      <c r="E34" s="169">
        <f>AVERAGE(E26:E32)</f>
        <v>0.88262467957724156</v>
      </c>
      <c r="F34" s="141"/>
      <c r="G34" s="141"/>
      <c r="H34" s="141"/>
      <c r="I34" s="2" t="s">
        <v>233</v>
      </c>
      <c r="J34" s="2">
        <v>2.2200000000000002</v>
      </c>
      <c r="K34" s="2">
        <v>18</v>
      </c>
      <c r="L34" s="2">
        <v>0.123</v>
      </c>
      <c r="M34" s="2"/>
      <c r="N34" s="2"/>
      <c r="O34"/>
      <c r="P34"/>
      <c r="Q34"/>
      <c r="R34"/>
      <c r="S34"/>
      <c r="T34"/>
      <c r="U34"/>
      <c r="V34"/>
      <c r="W34"/>
    </row>
    <row r="35" spans="2:23" s="12" customFormat="1" x14ac:dyDescent="0.25">
      <c r="B35" s="168" t="s">
        <v>50</v>
      </c>
      <c r="C35" s="245">
        <f>STDEV(C26:C32)</f>
        <v>0.42416131764063558</v>
      </c>
      <c r="D35" s="245">
        <f>STDEV(D26:D32)</f>
        <v>0.30756139453976478</v>
      </c>
      <c r="E35" s="245">
        <f>STDEV(E26:E32)</f>
        <v>0.30813693300283684</v>
      </c>
      <c r="F35" s="141"/>
      <c r="G35" s="141"/>
      <c r="H35" s="141"/>
      <c r="I35" s="2"/>
      <c r="J35" s="2"/>
      <c r="K35" s="2"/>
      <c r="L35" s="2"/>
      <c r="M35" s="2"/>
      <c r="N35" s="2"/>
      <c r="O35"/>
      <c r="P35"/>
      <c r="Q35"/>
      <c r="R35"/>
      <c r="S35"/>
      <c r="T35"/>
      <c r="U35"/>
      <c r="V35"/>
      <c r="W35"/>
    </row>
    <row r="36" spans="2:23" s="12" customFormat="1" x14ac:dyDescent="0.25">
      <c r="I36" s="29" t="s">
        <v>201</v>
      </c>
      <c r="J36" s="30" t="s">
        <v>236</v>
      </c>
      <c r="K36" s="30" t="s">
        <v>203</v>
      </c>
      <c r="L36" s="30" t="s">
        <v>204</v>
      </c>
      <c r="M36" s="30" t="s">
        <v>4</v>
      </c>
      <c r="N36" s="30" t="s">
        <v>205</v>
      </c>
    </row>
    <row r="37" spans="2:23" s="12" customFormat="1" x14ac:dyDescent="0.25">
      <c r="I37" s="2"/>
      <c r="J37" s="1"/>
      <c r="K37" s="1"/>
      <c r="L37" s="1"/>
      <c r="M37" s="1"/>
      <c r="N37" s="1"/>
    </row>
    <row r="38" spans="2:23" s="12" customFormat="1" x14ac:dyDescent="0.25">
      <c r="I38" s="2" t="s">
        <v>872</v>
      </c>
      <c r="J38" s="2">
        <v>-1.56</v>
      </c>
      <c r="K38" s="2" t="s">
        <v>878</v>
      </c>
      <c r="L38" s="2" t="s">
        <v>8</v>
      </c>
      <c r="M38" s="2" t="s">
        <v>17</v>
      </c>
      <c r="N38" s="2">
        <v>7.7073421400000001E-7</v>
      </c>
    </row>
    <row r="39" spans="2:23" s="12" customFormat="1" x14ac:dyDescent="0.25">
      <c r="I39" s="2" t="s">
        <v>879</v>
      </c>
      <c r="J39" s="2">
        <v>0.11700000000000001</v>
      </c>
      <c r="K39" s="2" t="s">
        <v>880</v>
      </c>
      <c r="L39" s="2" t="s">
        <v>22</v>
      </c>
      <c r="M39" s="2" t="s">
        <v>23</v>
      </c>
      <c r="N39" s="2">
        <v>0.92244902935476603</v>
      </c>
    </row>
    <row r="40" spans="2:23" s="12" customFormat="1" x14ac:dyDescent="0.25">
      <c r="I40" s="2" t="s">
        <v>881</v>
      </c>
      <c r="J40" s="2">
        <v>1.68</v>
      </c>
      <c r="K40" s="2" t="s">
        <v>882</v>
      </c>
      <c r="L40" s="2" t="s">
        <v>8</v>
      </c>
      <c r="M40" s="2" t="s">
        <v>17</v>
      </c>
      <c r="N40" s="2">
        <v>2.6733817900000002E-7</v>
      </c>
    </row>
    <row r="41" spans="2:23" s="12" customFormat="1" x14ac:dyDescent="0.25">
      <c r="K41" s="2"/>
      <c r="L41" s="2"/>
      <c r="M41" s="2"/>
      <c r="N41" s="2"/>
      <c r="O41" s="2"/>
      <c r="P41" s="2"/>
    </row>
    <row r="42" spans="2:23" x14ac:dyDescent="0.25">
      <c r="I42" s="2"/>
      <c r="J42" s="2"/>
      <c r="K42" s="2"/>
      <c r="L42" s="2"/>
      <c r="M42" s="2"/>
      <c r="N42" s="2"/>
    </row>
    <row r="43" spans="2:23" s="62" customFormat="1" x14ac:dyDescent="0.25">
      <c r="B43" s="62" t="s">
        <v>1284</v>
      </c>
    </row>
    <row r="44" spans="2:23" x14ac:dyDescent="0.25">
      <c r="B44" s="44"/>
      <c r="C44" s="44" t="s">
        <v>680</v>
      </c>
      <c r="D44" s="44"/>
      <c r="E44" s="44"/>
      <c r="F44" s="44"/>
      <c r="G44" s="44"/>
      <c r="H44" s="44"/>
      <c r="I44" s="29" t="s">
        <v>499</v>
      </c>
      <c r="J44" s="30" t="s">
        <v>780</v>
      </c>
      <c r="K44" s="30"/>
      <c r="L44" s="30"/>
      <c r="M44" s="30"/>
      <c r="N44" s="30"/>
    </row>
    <row r="45" spans="2:23" x14ac:dyDescent="0.25">
      <c r="B45" s="44"/>
      <c r="C45" s="56" t="s">
        <v>865</v>
      </c>
      <c r="D45" s="56" t="s">
        <v>318</v>
      </c>
      <c r="E45" s="56" t="s">
        <v>315</v>
      </c>
      <c r="F45" s="44"/>
      <c r="G45" s="44"/>
      <c r="H45" s="44"/>
      <c r="I45" s="2" t="s">
        <v>781</v>
      </c>
      <c r="J45" s="1">
        <v>0.05</v>
      </c>
      <c r="K45" s="1"/>
      <c r="L45" s="1"/>
      <c r="M45" s="1"/>
      <c r="N45" s="1"/>
    </row>
    <row r="46" spans="2:23" x14ac:dyDescent="0.25">
      <c r="B46" s="44"/>
      <c r="C46" s="147">
        <v>1.327588</v>
      </c>
      <c r="D46" s="147">
        <v>2.172418</v>
      </c>
      <c r="E46" s="147">
        <v>1.047793</v>
      </c>
      <c r="F46" s="44"/>
      <c r="G46" s="44"/>
      <c r="H46" s="44"/>
      <c r="I46" s="2"/>
      <c r="J46" s="1"/>
      <c r="K46" s="1"/>
      <c r="L46" s="1"/>
      <c r="M46" s="1"/>
      <c r="N46" s="1"/>
    </row>
    <row r="47" spans="2:23" x14ac:dyDescent="0.25">
      <c r="B47" s="44"/>
      <c r="C47" s="147">
        <v>1.2068989999999999</v>
      </c>
      <c r="D47" s="147">
        <v>1.931038</v>
      </c>
      <c r="E47" s="147">
        <v>0.96551900000000002</v>
      </c>
      <c r="F47" s="44"/>
      <c r="G47" s="44"/>
      <c r="H47" s="44"/>
      <c r="I47" s="2" t="s">
        <v>223</v>
      </c>
      <c r="J47" s="1" t="s">
        <v>224</v>
      </c>
      <c r="K47" s="1" t="s">
        <v>195</v>
      </c>
      <c r="L47" s="1" t="s">
        <v>225</v>
      </c>
      <c r="M47" s="1" t="s">
        <v>65</v>
      </c>
      <c r="N47" s="1"/>
    </row>
    <row r="48" spans="2:23" x14ac:dyDescent="0.25">
      <c r="B48" s="44"/>
      <c r="C48" s="147">
        <v>0.78448399999999996</v>
      </c>
      <c r="D48" s="147">
        <v>1.8706929999999999</v>
      </c>
      <c r="E48" s="147">
        <v>1.086209</v>
      </c>
      <c r="F48" s="44"/>
      <c r="G48" s="44"/>
      <c r="H48" s="44"/>
      <c r="I48" s="2" t="s">
        <v>866</v>
      </c>
      <c r="J48" s="1">
        <v>75.3</v>
      </c>
      <c r="K48" s="1">
        <v>1.1533672000000001E-8</v>
      </c>
      <c r="L48" s="1" t="s">
        <v>17</v>
      </c>
      <c r="M48" s="1" t="s">
        <v>8</v>
      </c>
      <c r="N48" s="1"/>
    </row>
    <row r="49" spans="2:14" x14ac:dyDescent="0.25">
      <c r="B49" s="44"/>
      <c r="C49" s="147">
        <v>1.086209</v>
      </c>
      <c r="D49" s="147">
        <v>1.9913829999999999</v>
      </c>
      <c r="E49" s="147">
        <v>1.3879330000000001</v>
      </c>
      <c r="F49" s="44"/>
      <c r="G49" s="44"/>
      <c r="H49" s="44"/>
      <c r="I49" s="2" t="s">
        <v>867</v>
      </c>
      <c r="J49" s="1">
        <v>51.4</v>
      </c>
      <c r="K49" s="1">
        <v>1.9495689600000001E-7</v>
      </c>
      <c r="L49" s="1" t="s">
        <v>17</v>
      </c>
      <c r="M49" s="1" t="s">
        <v>8</v>
      </c>
      <c r="N49" s="1"/>
    </row>
    <row r="50" spans="2:14" x14ac:dyDescent="0.25">
      <c r="B50" s="44"/>
      <c r="C50" s="147">
        <v>1.0258640000000001</v>
      </c>
      <c r="D50" s="147">
        <v>2.0517280000000002</v>
      </c>
      <c r="E50" s="147">
        <v>1.267244</v>
      </c>
      <c r="F50" s="44"/>
      <c r="G50" s="44"/>
      <c r="H50" s="44"/>
      <c r="I50" s="2"/>
      <c r="J50" s="1"/>
      <c r="K50" s="1"/>
      <c r="L50" s="1"/>
      <c r="M50" s="1"/>
      <c r="N50" s="1"/>
    </row>
    <row r="51" spans="2:14" x14ac:dyDescent="0.25">
      <c r="B51" s="44"/>
      <c r="C51" s="147">
        <v>0.84482900000000005</v>
      </c>
      <c r="D51" s="147">
        <v>2.2327620000000001</v>
      </c>
      <c r="E51" s="147">
        <v>1.1465540000000001</v>
      </c>
      <c r="F51" s="44"/>
      <c r="G51" s="44"/>
      <c r="H51" s="44"/>
      <c r="I51" s="29" t="s">
        <v>193</v>
      </c>
      <c r="J51" s="30" t="s">
        <v>226</v>
      </c>
      <c r="K51" s="30" t="s">
        <v>33</v>
      </c>
      <c r="L51" s="30" t="s">
        <v>41</v>
      </c>
      <c r="M51" s="30" t="s">
        <v>194</v>
      </c>
      <c r="N51" s="30" t="s">
        <v>195</v>
      </c>
    </row>
    <row r="52" spans="2:14" x14ac:dyDescent="0.25">
      <c r="B52" s="44"/>
      <c r="C52" s="147">
        <v>0.72413899999999998</v>
      </c>
      <c r="D52" s="147">
        <v>2.5344869999999999</v>
      </c>
      <c r="E52" s="147">
        <v>1.448278</v>
      </c>
      <c r="F52" s="44"/>
      <c r="G52" s="44"/>
      <c r="H52" s="44"/>
      <c r="I52" s="2" t="s">
        <v>866</v>
      </c>
      <c r="J52" s="1">
        <v>4.33</v>
      </c>
      <c r="K52" s="1">
        <v>1</v>
      </c>
      <c r="L52" s="1">
        <v>4.33</v>
      </c>
      <c r="M52" s="1" t="s">
        <v>887</v>
      </c>
      <c r="N52" s="1" t="s">
        <v>888</v>
      </c>
    </row>
    <row r="53" spans="2:14" x14ac:dyDescent="0.25">
      <c r="B53" s="44"/>
      <c r="C53" s="166"/>
      <c r="D53" s="166"/>
      <c r="E53" s="166"/>
      <c r="F53" s="44"/>
      <c r="G53" s="44"/>
      <c r="H53" s="44"/>
      <c r="I53" s="2" t="s">
        <v>867</v>
      </c>
      <c r="J53" s="1">
        <v>2.96</v>
      </c>
      <c r="K53" s="1">
        <v>1</v>
      </c>
      <c r="L53" s="1">
        <v>2.96</v>
      </c>
      <c r="M53" s="1" t="s">
        <v>889</v>
      </c>
      <c r="N53" s="1" t="s">
        <v>890</v>
      </c>
    </row>
    <row r="54" spans="2:14" x14ac:dyDescent="0.25">
      <c r="B54" s="168" t="s">
        <v>49</v>
      </c>
      <c r="C54" s="244">
        <f>AVERAGE(C46:C52)</f>
        <v>1.0000017142857143</v>
      </c>
      <c r="D54" s="244">
        <f>AVERAGE(D46:D52)</f>
        <v>2.1120727142857145</v>
      </c>
      <c r="E54" s="244">
        <f>AVERAGE(E46:E52)</f>
        <v>1.19279</v>
      </c>
      <c r="F54" s="44"/>
      <c r="G54" s="44"/>
      <c r="H54" s="44"/>
      <c r="I54" s="2" t="s">
        <v>233</v>
      </c>
      <c r="J54" s="1">
        <v>0.80500000000000005</v>
      </c>
      <c r="K54" s="1">
        <v>18</v>
      </c>
      <c r="L54" s="1">
        <v>4.4699999999999997E-2</v>
      </c>
      <c r="M54" s="1"/>
      <c r="N54" s="1"/>
    </row>
    <row r="55" spans="2:14" x14ac:dyDescent="0.25">
      <c r="B55" s="168" t="s">
        <v>50</v>
      </c>
      <c r="C55" s="147">
        <f>STDEV(C46:C52)</f>
        <v>0.22540574856593867</v>
      </c>
      <c r="D55" s="147">
        <f>STDEV(D46:D52)</f>
        <v>0.22578991411318197</v>
      </c>
      <c r="E55" s="147">
        <f>STDEV(E46:E52)</f>
        <v>0.18031076017808917</v>
      </c>
      <c r="F55" s="44"/>
      <c r="G55" s="44"/>
      <c r="H55" s="44"/>
      <c r="I55" s="89"/>
      <c r="J55" s="33"/>
      <c r="K55" s="33"/>
      <c r="L55" s="33"/>
      <c r="M55" s="33"/>
      <c r="N55" s="33"/>
    </row>
    <row r="56" spans="2:14" x14ac:dyDescent="0.25">
      <c r="I56" s="29" t="s">
        <v>201</v>
      </c>
      <c r="J56" s="30" t="s">
        <v>236</v>
      </c>
      <c r="K56" s="30" t="s">
        <v>203</v>
      </c>
      <c r="L56" s="30" t="s">
        <v>204</v>
      </c>
      <c r="M56" s="30" t="s">
        <v>4</v>
      </c>
      <c r="N56" s="30" t="s">
        <v>205</v>
      </c>
    </row>
    <row r="57" spans="2:14" x14ac:dyDescent="0.25">
      <c r="I57" s="2"/>
      <c r="J57" s="1"/>
      <c r="K57" s="1"/>
      <c r="L57" s="1"/>
      <c r="M57" s="1"/>
      <c r="N57" s="1"/>
    </row>
    <row r="58" spans="2:14" x14ac:dyDescent="0.25">
      <c r="I58" s="2" t="s">
        <v>891</v>
      </c>
      <c r="J58" s="1">
        <v>-1.1100000000000001</v>
      </c>
      <c r="K58" s="1" t="s">
        <v>892</v>
      </c>
      <c r="L58" s="1" t="s">
        <v>8</v>
      </c>
      <c r="M58" s="1" t="s">
        <v>17</v>
      </c>
      <c r="N58" s="1">
        <v>6.5175012000000003E-8</v>
      </c>
    </row>
    <row r="59" spans="2:14" x14ac:dyDescent="0.25">
      <c r="I59" s="2" t="s">
        <v>893</v>
      </c>
      <c r="J59" s="1">
        <v>-0.193</v>
      </c>
      <c r="K59" s="1" t="s">
        <v>894</v>
      </c>
      <c r="L59" s="1" t="s">
        <v>22</v>
      </c>
      <c r="M59" s="1" t="s">
        <v>23</v>
      </c>
      <c r="N59" s="1">
        <v>0.34960324706844398</v>
      </c>
    </row>
    <row r="60" spans="2:14" x14ac:dyDescent="0.25">
      <c r="I60" s="2" t="s">
        <v>895</v>
      </c>
      <c r="J60" s="1">
        <v>0.91900000000000004</v>
      </c>
      <c r="K60" s="1" t="s">
        <v>896</v>
      </c>
      <c r="L60" s="1" t="s">
        <v>8</v>
      </c>
      <c r="M60" s="1" t="s">
        <v>17</v>
      </c>
      <c r="N60" s="1">
        <v>1.0911503789999999E-6</v>
      </c>
    </row>
    <row r="61" spans="2:14" x14ac:dyDescent="0.25">
      <c r="I61" s="2"/>
      <c r="J61" s="1"/>
      <c r="K61" s="1"/>
      <c r="L61" s="1"/>
      <c r="M61" s="1"/>
      <c r="N61" s="1"/>
    </row>
    <row r="62" spans="2:14" s="16" customFormat="1" x14ac:dyDescent="0.25">
      <c r="B62" s="62" t="s">
        <v>1286</v>
      </c>
      <c r="C62" s="62"/>
      <c r="D62" s="62"/>
      <c r="E62" s="62"/>
      <c r="F62" s="62"/>
      <c r="G62" s="62"/>
      <c r="H62" s="112"/>
    </row>
    <row r="63" spans="2:14" x14ac:dyDescent="0.25">
      <c r="B63" s="44"/>
      <c r="C63" s="44" t="s">
        <v>680</v>
      </c>
      <c r="D63" s="44"/>
      <c r="E63" s="44"/>
      <c r="F63" s="44"/>
      <c r="G63" s="44"/>
      <c r="H63" s="44"/>
      <c r="I63" s="29" t="s">
        <v>499</v>
      </c>
      <c r="J63" s="29" t="s">
        <v>780</v>
      </c>
      <c r="K63" s="29"/>
      <c r="L63" s="29"/>
      <c r="M63" s="29"/>
      <c r="N63" s="29"/>
    </row>
    <row r="64" spans="2:14" x14ac:dyDescent="0.25">
      <c r="B64" s="44"/>
      <c r="C64" s="56" t="s">
        <v>865</v>
      </c>
      <c r="D64" s="56" t="s">
        <v>318</v>
      </c>
      <c r="E64" s="56" t="s">
        <v>315</v>
      </c>
      <c r="F64" s="44"/>
      <c r="G64" s="44"/>
      <c r="H64" s="44"/>
      <c r="I64" s="2" t="s">
        <v>781</v>
      </c>
      <c r="J64" s="2">
        <v>0.05</v>
      </c>
      <c r="K64" s="2"/>
      <c r="L64" s="2"/>
      <c r="M64" s="2"/>
      <c r="N64" s="2"/>
    </row>
    <row r="65" spans="2:15" x14ac:dyDescent="0.25">
      <c r="B65" s="44"/>
      <c r="C65" s="166">
        <v>1.0978139184484774</v>
      </c>
      <c r="D65" s="166">
        <v>2.1198431951576313</v>
      </c>
      <c r="E65" s="166">
        <v>0.77875304376662902</v>
      </c>
      <c r="F65" s="44"/>
      <c r="G65" s="44"/>
      <c r="H65" s="44"/>
      <c r="I65" s="2"/>
      <c r="J65" s="2"/>
      <c r="K65" s="2"/>
      <c r="L65" s="2"/>
      <c r="M65" s="2"/>
      <c r="N65" s="2"/>
    </row>
    <row r="66" spans="2:15" x14ac:dyDescent="0.25">
      <c r="B66" s="44"/>
      <c r="C66" s="166">
        <v>1.1269815673735737</v>
      </c>
      <c r="D66" s="166">
        <v>1.7808584218031653</v>
      </c>
      <c r="E66" s="166">
        <v>0.57130485226144512</v>
      </c>
      <c r="F66" s="44"/>
      <c r="G66" s="44"/>
      <c r="H66" s="44"/>
      <c r="I66" s="2" t="s">
        <v>223</v>
      </c>
      <c r="J66" s="2" t="s">
        <v>224</v>
      </c>
      <c r="K66" s="2" t="s">
        <v>195</v>
      </c>
      <c r="L66" s="2" t="s">
        <v>225</v>
      </c>
      <c r="M66" s="2" t="s">
        <v>65</v>
      </c>
      <c r="N66" s="2"/>
    </row>
    <row r="67" spans="2:15" x14ac:dyDescent="0.25">
      <c r="B67" s="44"/>
      <c r="C67" s="166">
        <v>0.8615224494628263</v>
      </c>
      <c r="D67" s="166">
        <v>2.5255559088040505</v>
      </c>
      <c r="E67" s="166">
        <v>1.0398250256316037</v>
      </c>
      <c r="F67" s="44"/>
      <c r="G67" s="44"/>
      <c r="H67" s="44"/>
      <c r="I67" s="2" t="s">
        <v>866</v>
      </c>
      <c r="J67" s="2">
        <v>55</v>
      </c>
      <c r="K67" s="2">
        <v>5.16935587E-7</v>
      </c>
      <c r="L67" s="2" t="s">
        <v>17</v>
      </c>
      <c r="M67" s="2" t="s">
        <v>8</v>
      </c>
      <c r="N67" s="2"/>
    </row>
    <row r="68" spans="2:15" x14ac:dyDescent="0.25">
      <c r="B68" s="44"/>
      <c r="C68" s="166">
        <v>0.89713391746044557</v>
      </c>
      <c r="D68" s="166">
        <v>3.321827055119333</v>
      </c>
      <c r="E68" s="166">
        <v>1.0382162879330494</v>
      </c>
      <c r="F68" s="44"/>
      <c r="G68" s="44"/>
      <c r="H68" s="44"/>
      <c r="I68" s="2" t="s">
        <v>867</v>
      </c>
      <c r="J68" s="2">
        <v>68.5</v>
      </c>
      <c r="K68" s="2">
        <v>1.08195953E-7</v>
      </c>
      <c r="L68" s="2" t="s">
        <v>17</v>
      </c>
      <c r="M68" s="2" t="s">
        <v>8</v>
      </c>
      <c r="N68" s="2"/>
    </row>
    <row r="69" spans="2:15" x14ac:dyDescent="0.25">
      <c r="B69" s="44"/>
      <c r="C69" s="166">
        <v>1.0349341626425448</v>
      </c>
      <c r="D69" s="166">
        <v>2.0299124567826881</v>
      </c>
      <c r="E69" s="166">
        <v>0.47979837915888768</v>
      </c>
      <c r="F69" s="44"/>
      <c r="G69" s="44"/>
      <c r="H69" s="44"/>
      <c r="I69" s="2"/>
      <c r="J69" s="2"/>
      <c r="K69" s="2"/>
      <c r="L69" s="2"/>
      <c r="M69" s="2"/>
      <c r="N69" s="2"/>
    </row>
    <row r="70" spans="2:15" x14ac:dyDescent="0.25">
      <c r="B70" s="44"/>
      <c r="C70" s="166">
        <v>0.81948483943689621</v>
      </c>
      <c r="D70" s="166">
        <v>3.2034472284349058</v>
      </c>
      <c r="E70" s="166">
        <v>0.79652534199536096</v>
      </c>
      <c r="F70" s="44"/>
      <c r="G70" s="44"/>
      <c r="H70" s="44"/>
      <c r="I70" s="29" t="s">
        <v>193</v>
      </c>
      <c r="J70" s="29" t="s">
        <v>226</v>
      </c>
      <c r="K70" s="29" t="s">
        <v>33</v>
      </c>
      <c r="L70" s="29" t="s">
        <v>41</v>
      </c>
      <c r="M70" s="29" t="s">
        <v>194</v>
      </c>
      <c r="N70" s="29" t="s">
        <v>195</v>
      </c>
    </row>
    <row r="71" spans="2:15" x14ac:dyDescent="0.25">
      <c r="B71" s="44"/>
      <c r="C71" s="166">
        <v>1.1621293985344785</v>
      </c>
      <c r="D71" s="166">
        <v>2.6461740565458354</v>
      </c>
      <c r="E71" s="166">
        <v>1.0627089173339384</v>
      </c>
      <c r="F71" s="44"/>
      <c r="G71" s="44"/>
      <c r="H71" s="44"/>
      <c r="I71" s="2" t="s">
        <v>866</v>
      </c>
      <c r="J71" s="2">
        <v>8.07</v>
      </c>
      <c r="K71" s="2">
        <v>1</v>
      </c>
      <c r="L71" s="2">
        <v>8.07</v>
      </c>
      <c r="M71" s="2" t="s">
        <v>868</v>
      </c>
      <c r="N71" s="2" t="s">
        <v>869</v>
      </c>
    </row>
    <row r="72" spans="2:15" x14ac:dyDescent="0.25">
      <c r="B72" s="44"/>
      <c r="C72" s="166"/>
      <c r="D72" s="166"/>
      <c r="E72" s="166"/>
      <c r="F72" s="44"/>
      <c r="G72" s="44"/>
      <c r="H72" s="44"/>
      <c r="I72" s="2" t="s">
        <v>867</v>
      </c>
      <c r="J72" s="2">
        <v>10</v>
      </c>
      <c r="K72" s="2">
        <v>1</v>
      </c>
      <c r="L72" s="2">
        <v>10</v>
      </c>
      <c r="M72" s="2" t="s">
        <v>870</v>
      </c>
      <c r="N72" s="2" t="s">
        <v>871</v>
      </c>
    </row>
    <row r="73" spans="2:15" x14ac:dyDescent="0.25">
      <c r="B73" s="168" t="s">
        <v>49</v>
      </c>
      <c r="C73" s="169">
        <f>AVERAGE(C65:C71)</f>
        <v>1.0000000361941777</v>
      </c>
      <c r="D73" s="169">
        <f>AVERAGE(D65:D71)</f>
        <v>2.5182311889496587</v>
      </c>
      <c r="E73" s="169">
        <f>AVERAGE(E65:E71)</f>
        <v>0.82387597829727344</v>
      </c>
      <c r="F73" s="44"/>
      <c r="G73" s="44"/>
      <c r="H73" s="44"/>
      <c r="I73" s="2" t="s">
        <v>233</v>
      </c>
      <c r="J73" s="2">
        <v>2.52</v>
      </c>
      <c r="K73" s="2">
        <v>18</v>
      </c>
      <c r="L73" s="2">
        <v>0.14000000000000001</v>
      </c>
      <c r="M73" s="2"/>
      <c r="N73" s="2"/>
    </row>
    <row r="74" spans="2:15" x14ac:dyDescent="0.25">
      <c r="B74" s="168" t="s">
        <v>50</v>
      </c>
      <c r="C74" s="166">
        <f>STDEV(C65:C71)</f>
        <v>0.13876923579364051</v>
      </c>
      <c r="D74" s="166">
        <f>STDEV(D65:D71)</f>
        <v>0.58773536296740825</v>
      </c>
      <c r="E74" s="166">
        <f>STDEV(E65:E71)</f>
        <v>0.23614354272026838</v>
      </c>
      <c r="F74" s="44"/>
      <c r="G74" s="44"/>
      <c r="H74" s="44"/>
      <c r="I74" s="89"/>
      <c r="J74" s="33"/>
      <c r="K74" s="33"/>
      <c r="L74" s="33"/>
      <c r="M74" s="33"/>
      <c r="N74" s="33"/>
    </row>
    <row r="75" spans="2:15" x14ac:dyDescent="0.25">
      <c r="B75" s="44"/>
      <c r="C75" s="44"/>
      <c r="D75" s="44"/>
      <c r="E75" s="44"/>
      <c r="F75" s="44"/>
      <c r="G75" s="44"/>
      <c r="H75" s="44"/>
      <c r="I75" s="29" t="s">
        <v>201</v>
      </c>
      <c r="J75" s="30" t="s">
        <v>236</v>
      </c>
      <c r="K75" s="30" t="s">
        <v>203</v>
      </c>
      <c r="L75" s="30" t="s">
        <v>204</v>
      </c>
      <c r="M75" s="30" t="s">
        <v>4</v>
      </c>
      <c r="N75" s="30" t="s">
        <v>205</v>
      </c>
      <c r="O75" s="12"/>
    </row>
    <row r="76" spans="2:15" s="12" customFormat="1" x14ac:dyDescent="0.25">
      <c r="B76" s="141"/>
      <c r="C76" s="141"/>
      <c r="D76" s="141"/>
      <c r="E76" s="141"/>
      <c r="F76" s="141"/>
      <c r="G76" s="141"/>
      <c r="H76" s="141"/>
      <c r="I76" s="89"/>
      <c r="J76" s="90"/>
      <c r="K76" s="90"/>
      <c r="L76" s="90"/>
      <c r="M76" s="90"/>
      <c r="N76" s="90"/>
    </row>
    <row r="77" spans="2:15" s="12" customFormat="1" x14ac:dyDescent="0.25">
      <c r="B77" s="141"/>
      <c r="C77" s="141"/>
      <c r="D77" s="141"/>
      <c r="E77" s="141"/>
      <c r="F77" s="141"/>
      <c r="G77" s="141"/>
      <c r="H77" s="141"/>
      <c r="I77" s="2" t="s">
        <v>872</v>
      </c>
      <c r="J77" s="2">
        <v>-1.52</v>
      </c>
      <c r="K77" s="2" t="s">
        <v>873</v>
      </c>
      <c r="L77" s="2" t="s">
        <v>8</v>
      </c>
      <c r="M77" s="2" t="s">
        <v>17</v>
      </c>
      <c r="N77" s="2">
        <v>2.8800723479999998E-6</v>
      </c>
    </row>
    <row r="78" spans="2:15" s="12" customFormat="1" x14ac:dyDescent="0.25">
      <c r="B78" s="141"/>
      <c r="C78" s="141"/>
      <c r="D78" s="141"/>
      <c r="E78" s="141"/>
      <c r="F78" s="141"/>
      <c r="G78" s="141"/>
      <c r="H78" s="141"/>
      <c r="I78" s="2" t="s">
        <v>874</v>
      </c>
      <c r="J78" s="2">
        <v>0.17599999999999999</v>
      </c>
      <c r="K78" s="2" t="s">
        <v>875</v>
      </c>
      <c r="L78" s="2" t="s">
        <v>22</v>
      </c>
      <c r="M78" s="2" t="s">
        <v>23</v>
      </c>
      <c r="N78" s="2">
        <v>0.81504095731708304</v>
      </c>
    </row>
    <row r="79" spans="2:15" s="12" customFormat="1" x14ac:dyDescent="0.25">
      <c r="B79" s="141"/>
      <c r="C79" s="141"/>
      <c r="D79" s="141"/>
      <c r="E79" s="141"/>
      <c r="F79" s="141"/>
      <c r="G79" s="141"/>
      <c r="H79" s="141"/>
      <c r="I79" s="2" t="s">
        <v>876</v>
      </c>
      <c r="J79" s="2">
        <v>1.69</v>
      </c>
      <c r="K79" s="2" t="s">
        <v>877</v>
      </c>
      <c r="L79" s="2" t="s">
        <v>8</v>
      </c>
      <c r="M79" s="2" t="s">
        <v>17</v>
      </c>
      <c r="N79" s="2">
        <v>6.0701224700000003E-7</v>
      </c>
    </row>
    <row r="80" spans="2:15" s="12" customFormat="1" x14ac:dyDescent="0.25">
      <c r="B80" s="141"/>
      <c r="C80" s="141"/>
      <c r="D80" s="141"/>
      <c r="E80" s="141"/>
      <c r="F80" s="141"/>
      <c r="G80" s="141"/>
      <c r="H80" s="141"/>
      <c r="I80" s="2"/>
      <c r="J80" s="2"/>
      <c r="K80" s="2"/>
      <c r="L80" s="2"/>
      <c r="M80" s="2"/>
      <c r="N80" s="2"/>
    </row>
    <row r="81" spans="2:15" s="112" customFormat="1" x14ac:dyDescent="0.25">
      <c r="B81" s="62" t="s">
        <v>1287</v>
      </c>
      <c r="C81" s="62"/>
      <c r="D81" s="62"/>
      <c r="E81" s="62"/>
      <c r="F81" s="62"/>
    </row>
    <row r="82" spans="2:15" x14ac:dyDescent="0.25">
      <c r="B82" s="44" t="s">
        <v>680</v>
      </c>
      <c r="C82" s="44"/>
      <c r="D82" s="44"/>
    </row>
    <row r="83" spans="2:15" x14ac:dyDescent="0.25">
      <c r="B83" s="44"/>
      <c r="C83" s="44"/>
      <c r="D83" s="44"/>
    </row>
    <row r="84" spans="2:15" x14ac:dyDescent="0.25">
      <c r="C84" s="56" t="s">
        <v>682</v>
      </c>
      <c r="D84" s="56" t="s">
        <v>318</v>
      </c>
      <c r="E84" s="56" t="s">
        <v>63</v>
      </c>
      <c r="I84" s="29" t="s">
        <v>499</v>
      </c>
      <c r="J84" s="29" t="s">
        <v>780</v>
      </c>
      <c r="K84" s="29"/>
      <c r="L84" s="29"/>
      <c r="M84" s="29"/>
      <c r="N84" s="29"/>
      <c r="O84" s="72"/>
    </row>
    <row r="85" spans="2:15" x14ac:dyDescent="0.25">
      <c r="C85" s="166">
        <v>0.91149999999999998</v>
      </c>
      <c r="D85" s="166">
        <v>1.7218</v>
      </c>
      <c r="E85" s="166">
        <v>0.50670000000000004</v>
      </c>
      <c r="I85" s="2" t="s">
        <v>781</v>
      </c>
      <c r="J85" s="2">
        <v>0.05</v>
      </c>
      <c r="K85" s="2"/>
      <c r="L85" s="2"/>
      <c r="M85" s="2"/>
      <c r="N85" s="2"/>
      <c r="O85" s="12"/>
    </row>
    <row r="86" spans="2:15" x14ac:dyDescent="0.25">
      <c r="C86" s="166">
        <v>1.0690999999999999</v>
      </c>
      <c r="D86" s="166">
        <v>0.99150000000000005</v>
      </c>
      <c r="E86" s="166">
        <v>0.77649999999999997</v>
      </c>
      <c r="I86" s="2"/>
      <c r="J86" s="2"/>
      <c r="K86" s="2"/>
      <c r="L86" s="2"/>
      <c r="M86" s="2"/>
      <c r="N86" s="2"/>
      <c r="O86" s="12"/>
    </row>
    <row r="87" spans="2:15" x14ac:dyDescent="0.25">
      <c r="C87" s="166">
        <v>0.95650000000000002</v>
      </c>
      <c r="D87" s="166">
        <v>1.3616999999999999</v>
      </c>
      <c r="E87" s="166">
        <v>1.2518</v>
      </c>
      <c r="I87" s="2" t="s">
        <v>223</v>
      </c>
      <c r="J87" s="2" t="s">
        <v>224</v>
      </c>
      <c r="K87" s="2" t="s">
        <v>195</v>
      </c>
      <c r="L87" s="2" t="s">
        <v>225</v>
      </c>
      <c r="M87" s="2" t="s">
        <v>65</v>
      </c>
      <c r="N87" s="2"/>
      <c r="O87" s="12"/>
    </row>
    <row r="88" spans="2:15" x14ac:dyDescent="0.25">
      <c r="C88" s="166">
        <v>1.0241</v>
      </c>
      <c r="D88" s="166">
        <v>1.2040999999999999</v>
      </c>
      <c r="E88" s="166">
        <v>1.0431999999999999</v>
      </c>
      <c r="I88" s="2" t="s">
        <v>803</v>
      </c>
      <c r="J88" s="2">
        <v>26.6</v>
      </c>
      <c r="K88" s="2">
        <v>3.0258270067239999E-3</v>
      </c>
      <c r="L88" s="2" t="s">
        <v>9</v>
      </c>
      <c r="M88" s="2" t="s">
        <v>8</v>
      </c>
      <c r="N88" s="2"/>
      <c r="O88" s="12"/>
    </row>
    <row r="89" spans="2:15" x14ac:dyDescent="0.25">
      <c r="C89" s="166">
        <v>1.1591</v>
      </c>
      <c r="D89" s="166">
        <v>1.508</v>
      </c>
      <c r="E89" s="166">
        <v>0.79900000000000004</v>
      </c>
      <c r="I89" s="2" t="s">
        <v>804</v>
      </c>
      <c r="J89" s="2">
        <v>56.6</v>
      </c>
      <c r="K89" s="2">
        <v>9.2889534815999996E-5</v>
      </c>
      <c r="L89" s="2" t="s">
        <v>17</v>
      </c>
      <c r="M89" s="2" t="s">
        <v>8</v>
      </c>
      <c r="N89" s="2"/>
      <c r="O89" s="12"/>
    </row>
    <row r="90" spans="2:15" x14ac:dyDescent="0.25">
      <c r="C90" s="166">
        <v>0.94530000000000003</v>
      </c>
      <c r="D90" s="166">
        <v>1.3053999999999999</v>
      </c>
      <c r="E90" s="166">
        <v>0.69540000000000002</v>
      </c>
      <c r="I90" s="2"/>
      <c r="J90" s="2"/>
      <c r="K90" s="2"/>
      <c r="L90" s="2"/>
      <c r="M90" s="2"/>
      <c r="N90" s="2"/>
      <c r="O90" s="12"/>
    </row>
    <row r="91" spans="2:15" x14ac:dyDescent="0.25">
      <c r="C91" s="166">
        <v>0.93400000000000005</v>
      </c>
      <c r="D91" s="166">
        <v>1.5192000000000001</v>
      </c>
      <c r="E91" s="166">
        <v>0.72529999999999994</v>
      </c>
      <c r="I91" s="29" t="s">
        <v>193</v>
      </c>
      <c r="J91" s="29" t="s">
        <v>226</v>
      </c>
      <c r="K91" s="29" t="s">
        <v>33</v>
      </c>
      <c r="L91" s="29" t="s">
        <v>41</v>
      </c>
      <c r="M91" s="29" t="s">
        <v>194</v>
      </c>
      <c r="N91" s="29" t="s">
        <v>195</v>
      </c>
      <c r="O91" s="72"/>
    </row>
    <row r="92" spans="2:15" x14ac:dyDescent="0.25">
      <c r="I92" s="2" t="s">
        <v>803</v>
      </c>
      <c r="J92" s="2">
        <v>0.48699999999999999</v>
      </c>
      <c r="K92" s="2">
        <v>1</v>
      </c>
      <c r="L92" s="2">
        <v>0.48699999999999999</v>
      </c>
      <c r="M92" s="2" t="s">
        <v>940</v>
      </c>
      <c r="N92" s="2" t="s">
        <v>941</v>
      </c>
    </row>
    <row r="93" spans="2:15" x14ac:dyDescent="0.25">
      <c r="B93" s="168" t="s">
        <v>49</v>
      </c>
      <c r="C93" s="169">
        <f>AVERAGE(C85:C91)</f>
        <v>0.99994285714285713</v>
      </c>
      <c r="D93" s="169">
        <f>AVERAGE(D85:D91)</f>
        <v>1.3730999999999998</v>
      </c>
      <c r="E93" s="169">
        <f>AVERAGE(E85:E91)</f>
        <v>0.82827142857142866</v>
      </c>
      <c r="I93" s="2" t="s">
        <v>804</v>
      </c>
      <c r="J93" s="2">
        <v>1.04</v>
      </c>
      <c r="K93" s="2">
        <v>1</v>
      </c>
      <c r="L93" s="2">
        <v>1.04</v>
      </c>
      <c r="M93" s="2" t="s">
        <v>942</v>
      </c>
      <c r="N93" s="2" t="s">
        <v>943</v>
      </c>
    </row>
    <row r="94" spans="2:15" x14ac:dyDescent="0.25">
      <c r="B94" s="168" t="s">
        <v>50</v>
      </c>
      <c r="C94" s="166">
        <f>STDEV(C85:C91)</f>
        <v>8.920108103124566E-2</v>
      </c>
      <c r="D94" s="166">
        <f>STDEV(D85:D91)</f>
        <v>0.23805731802796357</v>
      </c>
      <c r="E94" s="166">
        <f>STDEV(E85:E91)</f>
        <v>0.24521213750740858</v>
      </c>
      <c r="I94" s="2" t="s">
        <v>233</v>
      </c>
      <c r="J94" s="2">
        <v>0.748</v>
      </c>
      <c r="K94" s="2">
        <v>18</v>
      </c>
      <c r="L94" s="2">
        <v>4.1599999999999998E-2</v>
      </c>
      <c r="M94" s="2"/>
      <c r="N94" s="2"/>
    </row>
    <row r="95" spans="2:15" x14ac:dyDescent="0.25">
      <c r="I95" s="91"/>
      <c r="J95" s="92"/>
      <c r="K95" s="92"/>
      <c r="L95" s="92"/>
      <c r="M95" s="93"/>
    </row>
    <row r="96" spans="2:15" x14ac:dyDescent="0.25">
      <c r="I96" s="29" t="s">
        <v>201</v>
      </c>
      <c r="J96" s="29" t="s">
        <v>236</v>
      </c>
      <c r="K96" s="29" t="s">
        <v>203</v>
      </c>
      <c r="L96" s="29" t="s">
        <v>204</v>
      </c>
      <c r="M96" s="29" t="s">
        <v>4</v>
      </c>
      <c r="N96" s="29" t="s">
        <v>205</v>
      </c>
    </row>
    <row r="97" spans="2:14" x14ac:dyDescent="0.25">
      <c r="I97" s="2"/>
      <c r="J97" s="2"/>
      <c r="K97" s="2"/>
      <c r="L97" s="2"/>
      <c r="M97" s="2"/>
      <c r="N97" s="2"/>
    </row>
    <row r="98" spans="2:14" x14ac:dyDescent="0.25">
      <c r="I98" s="2" t="s">
        <v>891</v>
      </c>
      <c r="J98" s="2">
        <v>-0.373</v>
      </c>
      <c r="K98" s="2" t="s">
        <v>944</v>
      </c>
      <c r="L98" s="2" t="s">
        <v>8</v>
      </c>
      <c r="M98" s="2" t="s">
        <v>64</v>
      </c>
      <c r="N98" s="2">
        <v>1.4603636309307E-2</v>
      </c>
    </row>
    <row r="99" spans="2:14" x14ac:dyDescent="0.25">
      <c r="I99" s="2" t="s">
        <v>893</v>
      </c>
      <c r="J99" s="2">
        <v>0.17199999999999999</v>
      </c>
      <c r="K99" s="2" t="s">
        <v>945</v>
      </c>
      <c r="L99" s="2" t="s">
        <v>22</v>
      </c>
      <c r="M99" s="2" t="s">
        <v>23</v>
      </c>
      <c r="N99" s="2">
        <v>0.41631193182260801</v>
      </c>
    </row>
    <row r="100" spans="2:14" x14ac:dyDescent="0.25">
      <c r="I100" s="2" t="s">
        <v>895</v>
      </c>
      <c r="J100" s="2">
        <v>0.54500000000000004</v>
      </c>
      <c r="K100" s="2" t="s">
        <v>946</v>
      </c>
      <c r="L100" s="2" t="s">
        <v>8</v>
      </c>
      <c r="M100" s="2" t="s">
        <v>13</v>
      </c>
      <c r="N100" s="2">
        <v>4.9331648539999997E-4</v>
      </c>
    </row>
    <row r="101" spans="2:14" x14ac:dyDescent="0.25">
      <c r="B101" s="44"/>
      <c r="C101" s="248"/>
      <c r="D101" s="248"/>
      <c r="E101" s="248"/>
      <c r="F101" s="44"/>
      <c r="G101" s="44"/>
      <c r="H101" s="44"/>
      <c r="I101" s="2"/>
      <c r="J101" s="2"/>
      <c r="K101" s="2"/>
      <c r="L101" s="2"/>
      <c r="M101" s="2"/>
      <c r="N101" s="2"/>
    </row>
    <row r="102" spans="2:14" s="16" customFormat="1" x14ac:dyDescent="0.25">
      <c r="B102" s="62" t="s">
        <v>1290</v>
      </c>
      <c r="C102" s="62"/>
      <c r="D102" s="62"/>
      <c r="E102" s="62"/>
      <c r="F102" s="62"/>
      <c r="G102" s="62"/>
      <c r="H102" s="112"/>
    </row>
    <row r="103" spans="2:14" x14ac:dyDescent="0.25">
      <c r="B103" s="44"/>
      <c r="C103" s="44" t="s">
        <v>680</v>
      </c>
      <c r="D103" s="44"/>
      <c r="E103" s="44"/>
      <c r="F103" s="44"/>
      <c r="G103" s="44"/>
      <c r="H103" s="44"/>
      <c r="I103" s="29" t="s">
        <v>499</v>
      </c>
      <c r="J103" s="29" t="s">
        <v>780</v>
      </c>
      <c r="K103" s="29"/>
      <c r="L103" s="29"/>
      <c r="M103" s="29"/>
      <c r="N103" s="29"/>
    </row>
    <row r="104" spans="2:14" x14ac:dyDescent="0.25">
      <c r="B104" s="44"/>
      <c r="C104" s="56" t="s">
        <v>682</v>
      </c>
      <c r="D104" s="56" t="s">
        <v>318</v>
      </c>
      <c r="E104" s="56" t="s">
        <v>911</v>
      </c>
      <c r="F104" s="44"/>
      <c r="G104" s="44"/>
      <c r="H104" s="44"/>
      <c r="I104" s="2" t="s">
        <v>781</v>
      </c>
      <c r="J104" s="2">
        <v>0.05</v>
      </c>
      <c r="K104" s="2"/>
      <c r="L104" s="2"/>
      <c r="M104" s="2"/>
      <c r="N104" s="2"/>
    </row>
    <row r="105" spans="2:14" x14ac:dyDescent="0.25">
      <c r="B105" s="44"/>
      <c r="C105" s="147">
        <v>1.6375379999999999</v>
      </c>
      <c r="D105" s="147">
        <v>1.6378079999999999</v>
      </c>
      <c r="E105" s="147">
        <v>0.93489500000000003</v>
      </c>
      <c r="F105" s="44"/>
      <c r="G105" s="44"/>
      <c r="H105" s="44"/>
      <c r="I105" s="2"/>
      <c r="J105" s="2"/>
      <c r="K105" s="2"/>
      <c r="L105" s="2"/>
      <c r="M105" s="2"/>
      <c r="N105" s="2"/>
    </row>
    <row r="106" spans="2:14" x14ac:dyDescent="0.25">
      <c r="B106" s="44"/>
      <c r="C106" s="147">
        <v>0.57181400000000004</v>
      </c>
      <c r="D106" s="147">
        <v>1.0847230000000001</v>
      </c>
      <c r="E106" s="147">
        <v>1.291793</v>
      </c>
      <c r="F106" s="44"/>
      <c r="G106" s="44"/>
      <c r="H106" s="44"/>
      <c r="I106" s="2" t="s">
        <v>223</v>
      </c>
      <c r="J106" s="2" t="s">
        <v>224</v>
      </c>
      <c r="K106" s="2" t="s">
        <v>195</v>
      </c>
      <c r="L106" s="2" t="s">
        <v>225</v>
      </c>
      <c r="M106" s="2" t="s">
        <v>65</v>
      </c>
      <c r="N106" s="2"/>
    </row>
    <row r="107" spans="2:14" x14ac:dyDescent="0.25">
      <c r="B107" s="44"/>
      <c r="C107" s="147">
        <v>1.37538</v>
      </c>
      <c r="D107" s="147">
        <v>1.2974920000000001</v>
      </c>
      <c r="E107" s="147">
        <v>0.58700600000000003</v>
      </c>
      <c r="F107" s="44"/>
      <c r="G107" s="44"/>
      <c r="H107" s="44"/>
      <c r="I107" s="2" t="s">
        <v>803</v>
      </c>
      <c r="J107" s="2">
        <v>21.1</v>
      </c>
      <c r="K107" s="2">
        <v>2.5736014248064001E-2</v>
      </c>
      <c r="L107" s="2" t="s">
        <v>64</v>
      </c>
      <c r="M107" s="2" t="s">
        <v>8</v>
      </c>
      <c r="N107" s="2"/>
    </row>
    <row r="108" spans="2:14" x14ac:dyDescent="0.25">
      <c r="B108" s="44"/>
      <c r="C108" s="147">
        <v>1.0657289999999999</v>
      </c>
      <c r="D108" s="147">
        <v>2.19035</v>
      </c>
      <c r="E108" s="147">
        <v>1.0558829999999999</v>
      </c>
      <c r="F108" s="44"/>
      <c r="G108" s="44"/>
      <c r="H108" s="44"/>
      <c r="I108" s="2" t="s">
        <v>804</v>
      </c>
      <c r="J108" s="2">
        <v>31.5</v>
      </c>
      <c r="K108" s="2">
        <v>8.1836703960480005E-3</v>
      </c>
      <c r="L108" s="2" t="s">
        <v>9</v>
      </c>
      <c r="M108" s="2" t="s">
        <v>8</v>
      </c>
      <c r="N108" s="2"/>
    </row>
    <row r="109" spans="2:14" x14ac:dyDescent="0.25">
      <c r="B109" s="44"/>
      <c r="C109" s="147">
        <v>1.309874</v>
      </c>
      <c r="D109" s="147">
        <v>0.81876899999999997</v>
      </c>
      <c r="E109" s="147">
        <v>0.81105099999999997</v>
      </c>
      <c r="F109" s="44"/>
      <c r="G109" s="44"/>
      <c r="H109" s="44"/>
      <c r="I109" s="2"/>
      <c r="J109" s="2"/>
      <c r="K109" s="2"/>
      <c r="L109" s="2"/>
      <c r="M109" s="2"/>
      <c r="N109" s="2"/>
    </row>
    <row r="110" spans="2:14" x14ac:dyDescent="0.25">
      <c r="B110" s="44"/>
      <c r="C110" s="147">
        <v>0.11662599999999999</v>
      </c>
      <c r="D110" s="147">
        <v>2.5155240000000001</v>
      </c>
      <c r="E110" s="147">
        <v>0.56610899999999997</v>
      </c>
      <c r="F110" s="44"/>
      <c r="G110" s="44"/>
      <c r="H110" s="44"/>
      <c r="I110" s="29" t="s">
        <v>193</v>
      </c>
      <c r="J110" s="29" t="s">
        <v>226</v>
      </c>
      <c r="K110" s="29" t="s">
        <v>33</v>
      </c>
      <c r="L110" s="29" t="s">
        <v>41</v>
      </c>
      <c r="M110" s="29" t="s">
        <v>194</v>
      </c>
      <c r="N110" s="29" t="s">
        <v>195</v>
      </c>
    </row>
    <row r="111" spans="2:14" x14ac:dyDescent="0.25">
      <c r="B111" s="44"/>
      <c r="C111" s="147">
        <v>0.92311299999999996</v>
      </c>
      <c r="D111" s="147">
        <v>1.8712009999999999</v>
      </c>
      <c r="E111" s="147">
        <v>0.77317599999999997</v>
      </c>
      <c r="F111" s="44"/>
      <c r="G111" s="44"/>
      <c r="H111" s="44"/>
      <c r="I111" s="2" t="s">
        <v>803</v>
      </c>
      <c r="J111" s="2">
        <v>1.39</v>
      </c>
      <c r="K111" s="2">
        <v>1</v>
      </c>
      <c r="L111" s="2">
        <v>1.39</v>
      </c>
      <c r="M111" s="2" t="s">
        <v>904</v>
      </c>
      <c r="N111" s="2" t="s">
        <v>905</v>
      </c>
    </row>
    <row r="112" spans="2:14" x14ac:dyDescent="0.25">
      <c r="B112" s="44"/>
      <c r="C112" s="147"/>
      <c r="D112" s="147"/>
      <c r="E112" s="147"/>
      <c r="F112" s="44"/>
      <c r="G112" s="44"/>
      <c r="H112" s="44"/>
      <c r="I112" s="2" t="s">
        <v>804</v>
      </c>
      <c r="J112" s="2">
        <v>2.08</v>
      </c>
      <c r="K112" s="2">
        <v>1</v>
      </c>
      <c r="L112" s="2">
        <v>2.08</v>
      </c>
      <c r="M112" s="2" t="s">
        <v>906</v>
      </c>
      <c r="N112" s="2" t="s">
        <v>907</v>
      </c>
    </row>
    <row r="113" spans="2:15" x14ac:dyDescent="0.25">
      <c r="B113" s="44" t="s">
        <v>49</v>
      </c>
      <c r="C113" s="244">
        <f>AVERAGE(C105:C111)</f>
        <v>1.0000105714285714</v>
      </c>
      <c r="D113" s="244">
        <f>AVERAGE(D105:D111)</f>
        <v>1.6308381428571426</v>
      </c>
      <c r="E113" s="244">
        <f>AVERAGE(E105:E111)</f>
        <v>0.85998757142857152</v>
      </c>
      <c r="F113" s="44"/>
      <c r="G113" s="44"/>
      <c r="H113" s="44"/>
      <c r="I113" s="2" t="s">
        <v>233</v>
      </c>
      <c r="J113" s="2">
        <v>4.24</v>
      </c>
      <c r="K113" s="2">
        <v>18</v>
      </c>
      <c r="L113" s="2">
        <v>0.23599999999999999</v>
      </c>
      <c r="M113" s="2"/>
      <c r="N113" s="2"/>
    </row>
    <row r="114" spans="2:15" x14ac:dyDescent="0.25">
      <c r="B114" s="44" t="s">
        <v>50</v>
      </c>
      <c r="C114" s="147">
        <f>STDEV(C105:C111)</f>
        <v>0.51918389927842767</v>
      </c>
      <c r="D114" s="147">
        <f>STDEV(D105:D111)</f>
        <v>0.60859991772248034</v>
      </c>
      <c r="E114" s="147">
        <f>STDEV(E105:E111)</f>
        <v>0.258604156957989</v>
      </c>
      <c r="F114" s="44"/>
      <c r="G114" s="44"/>
      <c r="H114" s="44"/>
      <c r="I114" s="2"/>
      <c r="J114" s="3"/>
      <c r="K114" s="3"/>
      <c r="L114" s="3"/>
      <c r="M114" s="3"/>
      <c r="N114" s="3"/>
    </row>
    <row r="115" spans="2:15" x14ac:dyDescent="0.25">
      <c r="C115" s="1"/>
      <c r="D115" s="1"/>
      <c r="E115" s="1"/>
      <c r="I115" s="122" t="s">
        <v>201</v>
      </c>
      <c r="J115" s="122" t="s">
        <v>236</v>
      </c>
      <c r="K115" s="122" t="s">
        <v>203</v>
      </c>
      <c r="L115" s="122" t="s">
        <v>204</v>
      </c>
      <c r="M115" s="122" t="s">
        <v>4</v>
      </c>
      <c r="N115" s="122" t="s">
        <v>205</v>
      </c>
    </row>
    <row r="116" spans="2:15" x14ac:dyDescent="0.25">
      <c r="C116" s="1"/>
      <c r="D116" s="1"/>
      <c r="E116" s="1"/>
      <c r="I116" s="105"/>
      <c r="J116" s="105"/>
      <c r="K116" s="105"/>
      <c r="L116" s="105"/>
      <c r="M116" s="105"/>
      <c r="N116" s="105"/>
    </row>
    <row r="117" spans="2:15" x14ac:dyDescent="0.25">
      <c r="C117" s="1"/>
      <c r="D117" s="1"/>
      <c r="E117" s="1"/>
      <c r="I117" s="105" t="s">
        <v>891</v>
      </c>
      <c r="J117" s="105">
        <v>-0.63100000000000001</v>
      </c>
      <c r="K117" s="105" t="s">
        <v>908</v>
      </c>
      <c r="L117" s="105" t="s">
        <v>22</v>
      </c>
      <c r="M117" s="105" t="s">
        <v>23</v>
      </c>
      <c r="N117" s="105">
        <v>0.106676485546531</v>
      </c>
    </row>
    <row r="118" spans="2:15" x14ac:dyDescent="0.25">
      <c r="C118" s="1"/>
      <c r="D118" s="1"/>
      <c r="E118" s="1"/>
      <c r="I118" s="105" t="s">
        <v>893</v>
      </c>
      <c r="J118" s="105">
        <v>0.14000000000000001</v>
      </c>
      <c r="K118" s="105" t="s">
        <v>909</v>
      </c>
      <c r="L118" s="105" t="s">
        <v>22</v>
      </c>
      <c r="M118" s="105" t="s">
        <v>23</v>
      </c>
      <c r="N118" s="105">
        <v>0.94799963815274202</v>
      </c>
    </row>
    <row r="119" spans="2:15" x14ac:dyDescent="0.25">
      <c r="C119" s="1"/>
      <c r="D119" s="1"/>
      <c r="E119" s="1"/>
      <c r="I119" s="105" t="s">
        <v>895</v>
      </c>
      <c r="J119" s="105">
        <v>0.77100000000000002</v>
      </c>
      <c r="K119" s="105" t="s">
        <v>910</v>
      </c>
      <c r="L119" s="105" t="s">
        <v>8</v>
      </c>
      <c r="M119" s="105" t="s">
        <v>64</v>
      </c>
      <c r="N119" s="105">
        <v>3.7390770565476003E-2</v>
      </c>
    </row>
    <row r="122" spans="2:15" s="16" customFormat="1" x14ac:dyDescent="0.25">
      <c r="B122" s="62" t="s">
        <v>1288</v>
      </c>
      <c r="C122" s="62"/>
      <c r="D122" s="62"/>
      <c r="E122" s="62"/>
      <c r="F122" s="62"/>
      <c r="G122" s="62"/>
      <c r="H122" s="112"/>
      <c r="J122" s="13"/>
      <c r="K122" s="13"/>
      <c r="L122" s="13"/>
      <c r="M122" s="13"/>
      <c r="N122" s="13"/>
      <c r="O122" s="13"/>
    </row>
    <row r="123" spans="2:15" x14ac:dyDescent="0.25">
      <c r="B123" s="44"/>
      <c r="C123" s="44" t="s">
        <v>680</v>
      </c>
      <c r="D123" s="44"/>
      <c r="E123" s="44"/>
      <c r="F123" s="44"/>
      <c r="G123" s="44"/>
      <c r="H123" s="44"/>
      <c r="I123" s="29" t="s">
        <v>499</v>
      </c>
      <c r="J123" s="29" t="s">
        <v>780</v>
      </c>
      <c r="K123" s="29"/>
      <c r="L123" s="29"/>
      <c r="M123" s="29"/>
      <c r="N123" s="29"/>
    </row>
    <row r="124" spans="2:15" x14ac:dyDescent="0.25">
      <c r="B124" s="44"/>
      <c r="C124" s="56" t="s">
        <v>682</v>
      </c>
      <c r="D124" s="56" t="s">
        <v>318</v>
      </c>
      <c r="E124" s="56" t="s">
        <v>911</v>
      </c>
      <c r="F124" s="44"/>
      <c r="G124" s="44"/>
      <c r="H124" s="44"/>
      <c r="I124" s="2" t="s">
        <v>781</v>
      </c>
      <c r="J124" s="2">
        <v>0.05</v>
      </c>
      <c r="K124" s="2"/>
      <c r="L124" s="2"/>
      <c r="M124" s="2"/>
      <c r="N124" s="2"/>
    </row>
    <row r="125" spans="2:15" x14ac:dyDescent="0.25">
      <c r="B125" s="44"/>
      <c r="C125" s="147">
        <v>0.85300996677740859</v>
      </c>
      <c r="D125" s="147">
        <v>10.058986710963456</v>
      </c>
      <c r="E125" s="147">
        <v>1.3414485049833889</v>
      </c>
      <c r="F125" s="44"/>
      <c r="G125" s="44"/>
      <c r="H125" s="44"/>
      <c r="I125" s="2"/>
      <c r="J125" s="2"/>
      <c r="K125" s="2"/>
      <c r="L125" s="2"/>
      <c r="M125" s="2"/>
      <c r="N125" s="2"/>
    </row>
    <row r="126" spans="2:15" x14ac:dyDescent="0.25">
      <c r="B126" s="44"/>
      <c r="C126" s="147">
        <v>1.2543322259136214</v>
      </c>
      <c r="D126" s="147">
        <v>7.3026112956810634</v>
      </c>
      <c r="E126" s="147">
        <v>6.0925249169435221</v>
      </c>
      <c r="F126" s="44"/>
      <c r="G126" s="44"/>
      <c r="H126" s="44"/>
      <c r="I126" s="2" t="s">
        <v>223</v>
      </c>
      <c r="J126" s="2" t="s">
        <v>224</v>
      </c>
      <c r="K126" s="2" t="s">
        <v>195</v>
      </c>
      <c r="L126" s="2" t="s">
        <v>225</v>
      </c>
      <c r="M126" s="2" t="s">
        <v>65</v>
      </c>
      <c r="N126" s="2"/>
    </row>
    <row r="127" spans="2:15" x14ac:dyDescent="0.25">
      <c r="B127" s="44"/>
      <c r="C127" s="147">
        <v>0.71714285714285719</v>
      </c>
      <c r="D127" s="147">
        <v>4.9310631229235886</v>
      </c>
      <c r="E127" s="147">
        <v>2.0490265780730899</v>
      </c>
      <c r="F127" s="44"/>
      <c r="G127" s="44"/>
      <c r="H127" s="44"/>
      <c r="I127" s="2" t="s">
        <v>803</v>
      </c>
      <c r="J127" s="2">
        <v>61.4</v>
      </c>
      <c r="K127" s="2">
        <v>4.6440226948E-5</v>
      </c>
      <c r="L127" s="2" t="s">
        <v>17</v>
      </c>
      <c r="M127" s="2" t="s">
        <v>8</v>
      </c>
      <c r="N127" s="2"/>
    </row>
    <row r="128" spans="2:15" x14ac:dyDescent="0.25">
      <c r="B128" s="44"/>
      <c r="C128" s="147">
        <v>1.0353455149501662</v>
      </c>
      <c r="D128" s="147">
        <v>6.1941362126245849</v>
      </c>
      <c r="E128" s="147">
        <v>2.9989435215946845</v>
      </c>
      <c r="F128" s="44"/>
      <c r="G128" s="44"/>
      <c r="H128" s="44"/>
      <c r="I128" s="2" t="s">
        <v>804</v>
      </c>
      <c r="J128" s="2">
        <v>34</v>
      </c>
      <c r="K128" s="2">
        <v>8.2482562957199995E-4</v>
      </c>
      <c r="L128" s="2" t="s">
        <v>13</v>
      </c>
      <c r="M128" s="2" t="s">
        <v>8</v>
      </c>
      <c r="N128" s="2"/>
    </row>
    <row r="129" spans="2:14" x14ac:dyDescent="0.25">
      <c r="B129" s="44"/>
      <c r="C129" s="147">
        <v>1.1444086378737544</v>
      </c>
      <c r="D129" s="147">
        <v>3.9220000000000002</v>
      </c>
      <c r="E129" s="147">
        <v>2.4791661129568108</v>
      </c>
      <c r="F129" s="44"/>
      <c r="G129" s="44"/>
      <c r="H129" s="44"/>
      <c r="I129" s="2"/>
      <c r="J129" s="2"/>
      <c r="K129" s="2"/>
      <c r="L129" s="2"/>
      <c r="M129" s="2"/>
      <c r="N129" s="2"/>
    </row>
    <row r="130" spans="2:14" x14ac:dyDescent="0.25">
      <c r="B130" s="44"/>
      <c r="C130" s="147"/>
      <c r="D130" s="147">
        <v>5.6037973421926912</v>
      </c>
      <c r="E130" s="147">
        <v>2.3543455149501664</v>
      </c>
      <c r="F130" s="44"/>
      <c r="G130" s="44"/>
      <c r="H130" s="44"/>
      <c r="I130" s="29" t="s">
        <v>193</v>
      </c>
      <c r="J130" s="29" t="s">
        <v>226</v>
      </c>
      <c r="K130" s="29" t="s">
        <v>33</v>
      </c>
      <c r="L130" s="29" t="s">
        <v>41</v>
      </c>
      <c r="M130" s="29" t="s">
        <v>194</v>
      </c>
      <c r="N130" s="29" t="s">
        <v>195</v>
      </c>
    </row>
    <row r="131" spans="2:14" x14ac:dyDescent="0.25">
      <c r="B131" s="44"/>
      <c r="C131" s="147"/>
      <c r="D131" s="147">
        <v>5.092006644518273</v>
      </c>
      <c r="E131" s="147">
        <v>1.2803355481727574</v>
      </c>
      <c r="F131" s="44"/>
      <c r="G131" s="44"/>
      <c r="H131" s="44"/>
      <c r="I131" s="2" t="s">
        <v>803</v>
      </c>
      <c r="J131" s="2">
        <v>7.03</v>
      </c>
      <c r="K131" s="2">
        <v>1</v>
      </c>
      <c r="L131" s="2">
        <v>7.03</v>
      </c>
      <c r="M131" s="2" t="s">
        <v>988</v>
      </c>
      <c r="N131" s="2" t="s">
        <v>989</v>
      </c>
    </row>
    <row r="132" spans="2:14" x14ac:dyDescent="0.25">
      <c r="B132" s="44"/>
      <c r="C132" s="147"/>
      <c r="D132" s="147"/>
      <c r="E132" s="147"/>
      <c r="F132" s="44"/>
      <c r="G132" s="44"/>
      <c r="H132" s="44"/>
      <c r="I132" s="2" t="s">
        <v>804</v>
      </c>
      <c r="J132" s="2">
        <v>3.89</v>
      </c>
      <c r="K132" s="2">
        <v>1</v>
      </c>
      <c r="L132" s="2">
        <v>3.89</v>
      </c>
      <c r="M132" s="2" t="s">
        <v>990</v>
      </c>
      <c r="N132" s="2" t="s">
        <v>991</v>
      </c>
    </row>
    <row r="133" spans="2:14" x14ac:dyDescent="0.25">
      <c r="B133" s="44" t="s">
        <v>49</v>
      </c>
      <c r="C133" s="247">
        <f>AVERAGE(C125:C129)</f>
        <v>1.0008478405315615</v>
      </c>
      <c r="D133" s="247">
        <f>AVERAGE(D125:D131)</f>
        <v>6.1578001898433792</v>
      </c>
      <c r="E133" s="247">
        <f>AVERAGE(E125:E131)</f>
        <v>2.6565415282392029</v>
      </c>
      <c r="F133" s="44"/>
      <c r="G133" s="44"/>
      <c r="H133" s="44"/>
      <c r="I133" s="2" t="s">
        <v>233</v>
      </c>
      <c r="J133" s="2">
        <v>3.69</v>
      </c>
      <c r="K133" s="2">
        <v>16</v>
      </c>
      <c r="L133" s="2">
        <v>0.23</v>
      </c>
      <c r="M133" s="2"/>
      <c r="N133" s="2"/>
    </row>
    <row r="134" spans="2:14" x14ac:dyDescent="0.25">
      <c r="B134" s="44" t="s">
        <v>50</v>
      </c>
      <c r="C134" s="147">
        <f>STDEV(C125:C129)</f>
        <v>0.21702458398881594</v>
      </c>
      <c r="D134" s="147">
        <f>STDEV(D125:D131)</f>
        <v>2.0198057003868062</v>
      </c>
      <c r="E134" s="147">
        <f>STDEV(E125:E131)</f>
        <v>1.6349562896788357</v>
      </c>
      <c r="F134" s="44"/>
      <c r="G134" s="44"/>
      <c r="H134" s="44"/>
      <c r="I134" s="91"/>
      <c r="J134" s="92"/>
      <c r="K134" s="92"/>
      <c r="L134" s="92"/>
      <c r="M134" s="92"/>
      <c r="N134" s="93"/>
    </row>
    <row r="135" spans="2:14" x14ac:dyDescent="0.25">
      <c r="B135" s="44"/>
      <c r="C135" s="248"/>
      <c r="D135" s="248"/>
      <c r="E135" s="248"/>
      <c r="F135" s="44"/>
      <c r="G135" s="44"/>
      <c r="H135" s="44"/>
      <c r="I135" s="29" t="s">
        <v>201</v>
      </c>
      <c r="J135" s="29" t="s">
        <v>236</v>
      </c>
      <c r="K135" s="29" t="s">
        <v>203</v>
      </c>
      <c r="L135" s="29" t="s">
        <v>204</v>
      </c>
      <c r="M135" s="29" t="s">
        <v>4</v>
      </c>
      <c r="N135" s="29" t="s">
        <v>205</v>
      </c>
    </row>
    <row r="136" spans="2:14" x14ac:dyDescent="0.25">
      <c r="B136" s="44"/>
      <c r="C136" s="44"/>
      <c r="D136" s="248"/>
      <c r="E136" s="248"/>
      <c r="F136" s="44"/>
      <c r="G136" s="44"/>
      <c r="H136" s="44"/>
      <c r="I136" s="2"/>
      <c r="J136" s="2"/>
      <c r="K136" s="2"/>
      <c r="L136" s="2"/>
      <c r="M136" s="2"/>
      <c r="N136" s="2"/>
    </row>
    <row r="137" spans="2:14" x14ac:dyDescent="0.25">
      <c r="B137" s="44"/>
      <c r="C137" s="249" t="s">
        <v>1388</v>
      </c>
      <c r="D137" s="58"/>
      <c r="E137" s="58"/>
      <c r="F137" s="44"/>
      <c r="G137" s="44"/>
      <c r="H137" s="44"/>
      <c r="I137" s="2" t="s">
        <v>891</v>
      </c>
      <c r="J137" s="2">
        <v>-5.16</v>
      </c>
      <c r="K137" s="2" t="s">
        <v>992</v>
      </c>
      <c r="L137" s="2" t="s">
        <v>8</v>
      </c>
      <c r="M137" s="2" t="s">
        <v>13</v>
      </c>
      <c r="N137" s="2">
        <v>2.4577519799299998E-4</v>
      </c>
    </row>
    <row r="138" spans="2:14" x14ac:dyDescent="0.25">
      <c r="B138" s="44"/>
      <c r="C138" s="147"/>
      <c r="D138" s="248"/>
      <c r="E138" s="248"/>
      <c r="F138" s="44"/>
      <c r="G138" s="44"/>
      <c r="H138" s="44"/>
      <c r="I138" s="2" t="s">
        <v>893</v>
      </c>
      <c r="J138" s="2">
        <v>-1.66</v>
      </c>
      <c r="K138" s="2" t="s">
        <v>993</v>
      </c>
      <c r="L138" s="2" t="s">
        <v>22</v>
      </c>
      <c r="M138" s="2" t="s">
        <v>23</v>
      </c>
      <c r="N138" s="2">
        <v>0.32137911129755198</v>
      </c>
    </row>
    <row r="139" spans="2:14" x14ac:dyDescent="0.25">
      <c r="B139" s="44"/>
      <c r="C139" s="147"/>
      <c r="D139" s="248"/>
      <c r="E139" s="248"/>
      <c r="F139" s="44"/>
      <c r="G139" s="44"/>
      <c r="H139" s="44"/>
      <c r="I139" s="2" t="s">
        <v>895</v>
      </c>
      <c r="J139" s="2">
        <v>3.5</v>
      </c>
      <c r="K139" s="2" t="s">
        <v>994</v>
      </c>
      <c r="L139" s="2" t="s">
        <v>8</v>
      </c>
      <c r="M139" s="2" t="s">
        <v>9</v>
      </c>
      <c r="N139" s="2">
        <v>4.1232689079030004E-3</v>
      </c>
    </row>
    <row r="140" spans="2:14" x14ac:dyDescent="0.25">
      <c r="B140" s="44"/>
      <c r="C140" s="248"/>
      <c r="D140" s="248"/>
      <c r="E140" s="248"/>
      <c r="F140" s="44"/>
      <c r="G140" s="44"/>
      <c r="H140" s="44"/>
      <c r="I140" s="105"/>
      <c r="J140" s="105"/>
      <c r="K140" s="105"/>
      <c r="L140" s="105"/>
      <c r="M140" s="105"/>
      <c r="N140" s="2"/>
    </row>
    <row r="141" spans="2:14" s="16" customFormat="1" x14ac:dyDescent="0.25">
      <c r="B141" s="62" t="s">
        <v>1289</v>
      </c>
      <c r="C141" s="62"/>
      <c r="D141" s="62"/>
      <c r="E141" s="62"/>
      <c r="F141" s="62"/>
      <c r="G141" s="62"/>
      <c r="H141" s="112"/>
    </row>
    <row r="142" spans="2:14" x14ac:dyDescent="0.25">
      <c r="B142" s="44"/>
      <c r="C142" s="44" t="s">
        <v>680</v>
      </c>
      <c r="D142" s="44"/>
      <c r="E142" s="44"/>
      <c r="F142" s="44"/>
      <c r="G142" s="44"/>
      <c r="H142" s="44"/>
      <c r="I142" s="29" t="s">
        <v>499</v>
      </c>
      <c r="J142" s="29" t="s">
        <v>780</v>
      </c>
      <c r="K142" s="29"/>
      <c r="L142" s="29"/>
      <c r="M142" s="29"/>
      <c r="N142" s="29"/>
    </row>
    <row r="143" spans="2:14" x14ac:dyDescent="0.25">
      <c r="B143" s="44"/>
      <c r="C143" s="56" t="s">
        <v>682</v>
      </c>
      <c r="D143" s="56" t="s">
        <v>318</v>
      </c>
      <c r="E143" s="56" t="s">
        <v>911</v>
      </c>
      <c r="F143" s="44"/>
      <c r="G143" s="44"/>
      <c r="H143" s="44"/>
      <c r="I143" s="2" t="s">
        <v>781</v>
      </c>
      <c r="J143" s="2">
        <v>0.05</v>
      </c>
      <c r="K143" s="2"/>
      <c r="L143" s="2"/>
      <c r="M143" s="2"/>
      <c r="N143" s="2"/>
    </row>
    <row r="144" spans="2:14" x14ac:dyDescent="0.25">
      <c r="B144" s="44"/>
      <c r="C144" s="147">
        <v>0.80995799999999996</v>
      </c>
      <c r="D144" s="147">
        <v>1.750629</v>
      </c>
      <c r="E144" s="147">
        <v>1.27905</v>
      </c>
      <c r="F144" s="44"/>
      <c r="G144" s="44"/>
      <c r="H144" s="44"/>
      <c r="I144" s="2"/>
      <c r="J144" s="2"/>
      <c r="K144" s="2"/>
      <c r="L144" s="2"/>
      <c r="M144" s="2"/>
      <c r="N144" s="2"/>
    </row>
    <row r="145" spans="2:14" x14ac:dyDescent="0.25">
      <c r="B145" s="44"/>
      <c r="C145" s="147">
        <v>1.782715</v>
      </c>
      <c r="D145" s="147">
        <v>2.5526849999999999</v>
      </c>
      <c r="E145" s="147">
        <v>1.9705520000000001</v>
      </c>
      <c r="F145" s="44"/>
      <c r="G145" s="44"/>
      <c r="H145" s="44"/>
      <c r="I145" s="2" t="s">
        <v>223</v>
      </c>
      <c r="J145" s="2" t="s">
        <v>224</v>
      </c>
      <c r="K145" s="2" t="s">
        <v>195</v>
      </c>
      <c r="L145" s="2" t="s">
        <v>225</v>
      </c>
      <c r="M145" s="2" t="s">
        <v>65</v>
      </c>
      <c r="N145" s="2"/>
    </row>
    <row r="146" spans="2:14" x14ac:dyDescent="0.25">
      <c r="B146" s="44"/>
      <c r="C146" s="147">
        <v>1.081226</v>
      </c>
      <c r="D146" s="147">
        <v>1.9391719999999999</v>
      </c>
      <c r="E146" s="147">
        <v>1.0556620000000001</v>
      </c>
      <c r="F146" s="44"/>
      <c r="G146" s="44"/>
      <c r="H146" s="44"/>
      <c r="I146" s="2" t="s">
        <v>803</v>
      </c>
      <c r="J146" s="2">
        <v>55.8</v>
      </c>
      <c r="K146" s="2">
        <v>1.0612869207100001E-4</v>
      </c>
      <c r="L146" s="2" t="s">
        <v>13</v>
      </c>
      <c r="M146" s="2" t="s">
        <v>8</v>
      </c>
      <c r="N146" s="2"/>
    </row>
    <row r="147" spans="2:14" x14ac:dyDescent="0.25">
      <c r="B147" s="44"/>
      <c r="C147" s="147">
        <v>0.66648300000000005</v>
      </c>
      <c r="D147" s="147">
        <v>2.8604769999999999</v>
      </c>
      <c r="E147" s="147">
        <v>1.7746249999999999</v>
      </c>
      <c r="F147" s="44"/>
      <c r="G147" s="44"/>
      <c r="H147" s="44"/>
      <c r="I147" s="2" t="s">
        <v>804</v>
      </c>
      <c r="J147" s="2">
        <v>27.4</v>
      </c>
      <c r="K147" s="2">
        <v>2.7912821195130002E-3</v>
      </c>
      <c r="L147" s="2" t="s">
        <v>9</v>
      </c>
      <c r="M147" s="2" t="s">
        <v>8</v>
      </c>
      <c r="N147" s="2"/>
    </row>
    <row r="148" spans="2:14" x14ac:dyDescent="0.25">
      <c r="B148" s="44"/>
      <c r="C148" s="147">
        <v>0.46007799999999999</v>
      </c>
      <c r="D148" s="147">
        <v>1.785989</v>
      </c>
      <c r="E148" s="147">
        <v>1.3578220000000001</v>
      </c>
      <c r="F148" s="44"/>
      <c r="G148" s="44"/>
      <c r="H148" s="44"/>
      <c r="I148" s="2"/>
      <c r="J148" s="2"/>
      <c r="K148" s="2"/>
      <c r="L148" s="2"/>
      <c r="M148" s="2"/>
      <c r="N148" s="2"/>
    </row>
    <row r="149" spans="2:14" x14ac:dyDescent="0.25">
      <c r="B149" s="44"/>
      <c r="C149" s="147">
        <v>1.15299</v>
      </c>
      <c r="D149" s="147">
        <v>1.684264</v>
      </c>
      <c r="E149" s="147">
        <v>1.191287</v>
      </c>
      <c r="F149" s="44"/>
      <c r="G149" s="44"/>
      <c r="H149" s="44"/>
      <c r="I149" s="29" t="s">
        <v>193</v>
      </c>
      <c r="J149" s="29" t="s">
        <v>226</v>
      </c>
      <c r="K149" s="29" t="s">
        <v>33</v>
      </c>
      <c r="L149" s="29" t="s">
        <v>41</v>
      </c>
      <c r="M149" s="29" t="s">
        <v>194</v>
      </c>
      <c r="N149" s="29" t="s">
        <v>195</v>
      </c>
    </row>
    <row r="150" spans="2:14" x14ac:dyDescent="0.25">
      <c r="B150" s="44"/>
      <c r="C150" s="147">
        <v>1.0465819999999999</v>
      </c>
      <c r="D150" s="147">
        <v>3.074773</v>
      </c>
      <c r="E150" s="147">
        <v>0.95806400000000003</v>
      </c>
      <c r="F150" s="44"/>
      <c r="G150" s="44"/>
      <c r="H150" s="44"/>
      <c r="I150" s="2" t="s">
        <v>803</v>
      </c>
      <c r="J150" s="2">
        <v>5.34</v>
      </c>
      <c r="K150" s="2">
        <v>1</v>
      </c>
      <c r="L150" s="2">
        <v>5.34</v>
      </c>
      <c r="M150" s="2" t="s">
        <v>897</v>
      </c>
      <c r="N150" s="2" t="s">
        <v>898</v>
      </c>
    </row>
    <row r="151" spans="2:14" x14ac:dyDescent="0.25">
      <c r="B151" s="44"/>
      <c r="C151" s="147"/>
      <c r="D151" s="147"/>
      <c r="E151" s="147"/>
      <c r="F151" s="44"/>
      <c r="G151" s="44"/>
      <c r="H151" s="44"/>
      <c r="I151" s="2" t="s">
        <v>804</v>
      </c>
      <c r="J151" s="2">
        <v>2.62</v>
      </c>
      <c r="K151" s="2">
        <v>1</v>
      </c>
      <c r="L151" s="2">
        <v>2.62</v>
      </c>
      <c r="M151" s="2" t="s">
        <v>899</v>
      </c>
      <c r="N151" s="2" t="s">
        <v>900</v>
      </c>
    </row>
    <row r="152" spans="2:14" x14ac:dyDescent="0.25">
      <c r="B152" s="44" t="s">
        <v>49</v>
      </c>
      <c r="C152" s="244">
        <f>AVERAGE(C144:C150)</f>
        <v>1.0000045714285715</v>
      </c>
      <c r="D152" s="244">
        <f>AVERAGE(D144:D150)</f>
        <v>2.2354270000000005</v>
      </c>
      <c r="E152" s="244">
        <f>AVERAGE(E144:E150)</f>
        <v>1.3695802857142856</v>
      </c>
      <c r="F152" s="44"/>
      <c r="G152" s="44"/>
      <c r="H152" s="44"/>
      <c r="I152" s="2" t="s">
        <v>233</v>
      </c>
      <c r="J152" s="2">
        <v>3.94</v>
      </c>
      <c r="K152" s="2">
        <v>18</v>
      </c>
      <c r="L152" s="2">
        <v>0.219</v>
      </c>
      <c r="M152" s="2"/>
      <c r="N152" s="2"/>
    </row>
    <row r="153" spans="2:14" x14ac:dyDescent="0.25">
      <c r="B153" s="44" t="s">
        <v>50</v>
      </c>
      <c r="C153" s="147">
        <f>STDEV(C144:C150)</f>
        <v>0.42498658294815894</v>
      </c>
      <c r="D153" s="147">
        <f>STDEV(D144:D150)</f>
        <v>0.5808633148199881</v>
      </c>
      <c r="E153" s="147">
        <f>STDEV(E144:E150)</f>
        <v>0.37265736074429678</v>
      </c>
      <c r="F153" s="44"/>
      <c r="G153" s="44"/>
      <c r="H153" s="44"/>
      <c r="I153" s="2"/>
      <c r="J153" s="3"/>
      <c r="K153" s="3"/>
      <c r="L153" s="3"/>
      <c r="M153" s="3"/>
      <c r="N153" s="3"/>
    </row>
    <row r="154" spans="2:14" x14ac:dyDescent="0.25">
      <c r="B154" s="44"/>
      <c r="C154" s="248"/>
      <c r="D154" s="248"/>
      <c r="E154" s="248"/>
      <c r="F154" s="44"/>
      <c r="G154" s="44"/>
      <c r="H154" s="44"/>
      <c r="I154" s="29" t="s">
        <v>201</v>
      </c>
      <c r="J154" s="29" t="s">
        <v>236</v>
      </c>
      <c r="K154" s="29" t="s">
        <v>203</v>
      </c>
      <c r="L154" s="29" t="s">
        <v>204</v>
      </c>
      <c r="M154" s="29" t="s">
        <v>4</v>
      </c>
      <c r="N154" s="29" t="s">
        <v>205</v>
      </c>
    </row>
    <row r="155" spans="2:14" x14ac:dyDescent="0.25">
      <c r="B155" s="44"/>
      <c r="C155" s="248"/>
      <c r="D155" s="248"/>
      <c r="E155" s="248"/>
      <c r="F155" s="44"/>
      <c r="G155" s="44"/>
      <c r="H155" s="44"/>
      <c r="I155" s="2"/>
      <c r="J155" s="2"/>
      <c r="K155" s="2"/>
      <c r="L155" s="2"/>
      <c r="M155" s="2"/>
      <c r="N155" s="2"/>
    </row>
    <row r="156" spans="2:14" x14ac:dyDescent="0.25">
      <c r="B156" s="44"/>
      <c r="C156" s="248"/>
      <c r="D156" s="248"/>
      <c r="E156" s="248"/>
      <c r="F156" s="44"/>
      <c r="G156" s="44"/>
      <c r="H156" s="44"/>
      <c r="I156" s="105" t="s">
        <v>891</v>
      </c>
      <c r="J156" s="2">
        <v>-1.24</v>
      </c>
      <c r="K156" s="2" t="s">
        <v>901</v>
      </c>
      <c r="L156" s="2" t="s">
        <v>8</v>
      </c>
      <c r="M156" s="2" t="s">
        <v>13</v>
      </c>
      <c r="N156" s="2">
        <v>5.62410482373E-4</v>
      </c>
    </row>
    <row r="157" spans="2:14" x14ac:dyDescent="0.25">
      <c r="B157" s="44"/>
      <c r="C157" s="248"/>
      <c r="D157" s="248"/>
      <c r="E157" s="248"/>
      <c r="F157" s="44"/>
      <c r="G157" s="44"/>
      <c r="H157" s="44"/>
      <c r="I157" s="105" t="s">
        <v>893</v>
      </c>
      <c r="J157" s="2">
        <v>-0.37</v>
      </c>
      <c r="K157" s="2" t="s">
        <v>902</v>
      </c>
      <c r="L157" s="2" t="s">
        <v>22</v>
      </c>
      <c r="M157" s="2" t="s">
        <v>23</v>
      </c>
      <c r="N157" s="2">
        <v>0.470419455219036</v>
      </c>
    </row>
    <row r="158" spans="2:14" x14ac:dyDescent="0.25">
      <c r="B158" s="44"/>
      <c r="C158" s="248"/>
      <c r="D158" s="248"/>
      <c r="E158" s="248"/>
      <c r="F158" s="44"/>
      <c r="G158" s="44"/>
      <c r="H158" s="44"/>
      <c r="I158" s="105" t="s">
        <v>895</v>
      </c>
      <c r="J158" s="2">
        <v>0.86599999999999999</v>
      </c>
      <c r="K158" s="2" t="s">
        <v>903</v>
      </c>
      <c r="L158" s="2" t="s">
        <v>8</v>
      </c>
      <c r="M158" s="2" t="s">
        <v>64</v>
      </c>
      <c r="N158" s="2">
        <v>1.352059597305E-2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5DD30-CB73-4EBA-B7FB-B71FA714B73A}">
  <dimension ref="A2:Y132"/>
  <sheetViews>
    <sheetView topLeftCell="A91" workbookViewId="0">
      <selection activeCell="F121" sqref="F121"/>
    </sheetView>
  </sheetViews>
  <sheetFormatPr defaultRowHeight="15" x14ac:dyDescent="0.25"/>
  <cols>
    <col min="3" max="3" width="10.7109375" customWidth="1"/>
    <col min="4" max="4" width="10.5703125" customWidth="1"/>
    <col min="5" max="5" width="10.7109375" customWidth="1"/>
    <col min="11" max="11" width="13" customWidth="1"/>
    <col min="12" max="12" width="30.7109375" customWidth="1"/>
    <col min="13" max="13" width="14.140625" customWidth="1"/>
    <col min="14" max="14" width="23.42578125" customWidth="1"/>
    <col min="15" max="15" width="13.42578125" customWidth="1"/>
    <col min="17" max="17" width="26.5703125" customWidth="1"/>
  </cols>
  <sheetData>
    <row r="2" spans="2:18" s="16" customFormat="1" x14ac:dyDescent="0.25">
      <c r="B2" s="62" t="s">
        <v>1291</v>
      </c>
      <c r="C2" s="62"/>
      <c r="D2" s="62"/>
      <c r="E2" s="108"/>
      <c r="F2" s="108"/>
    </row>
    <row r="3" spans="2:18" x14ac:dyDescent="0.25">
      <c r="B3" s="44" t="s">
        <v>681</v>
      </c>
      <c r="C3" s="44"/>
      <c r="D3" s="44"/>
    </row>
    <row r="4" spans="2:18" x14ac:dyDescent="0.25">
      <c r="B4" s="44"/>
      <c r="C4" s="44"/>
      <c r="D4" s="44"/>
    </row>
    <row r="5" spans="2:18" x14ac:dyDescent="0.25">
      <c r="B5" s="44"/>
      <c r="C5" s="56" t="s">
        <v>682</v>
      </c>
      <c r="D5" s="56" t="s">
        <v>318</v>
      </c>
      <c r="E5" s="56" t="s">
        <v>63</v>
      </c>
      <c r="L5" s="29" t="s">
        <v>499</v>
      </c>
      <c r="M5" s="29" t="s">
        <v>780</v>
      </c>
      <c r="N5" s="29"/>
      <c r="O5" s="29"/>
      <c r="P5" s="29"/>
      <c r="Q5" s="29"/>
      <c r="R5" s="72"/>
    </row>
    <row r="6" spans="2:18" x14ac:dyDescent="0.25">
      <c r="B6" s="44"/>
      <c r="C6" s="147">
        <v>1.7666082000000001</v>
      </c>
      <c r="D6" s="147">
        <v>1.4759324999999999</v>
      </c>
      <c r="E6" s="147">
        <v>2.1474936000000002</v>
      </c>
      <c r="L6" s="2" t="s">
        <v>781</v>
      </c>
      <c r="M6" s="2">
        <v>0.05</v>
      </c>
      <c r="N6" s="2"/>
      <c r="O6" s="2"/>
      <c r="P6" s="2"/>
      <c r="Q6" s="2"/>
      <c r="R6" s="106"/>
    </row>
    <row r="7" spans="2:18" x14ac:dyDescent="0.25">
      <c r="B7" s="44"/>
      <c r="C7" s="147">
        <v>1.7465615999999999</v>
      </c>
      <c r="D7" s="147">
        <v>1.6363053000000003</v>
      </c>
      <c r="E7" s="147">
        <v>1.0449306</v>
      </c>
      <c r="L7" s="2"/>
      <c r="M7" s="2"/>
      <c r="N7" s="2"/>
      <c r="O7" s="2"/>
      <c r="P7" s="2"/>
      <c r="Q7" s="2"/>
      <c r="R7" s="106"/>
    </row>
    <row r="8" spans="2:18" x14ac:dyDescent="0.25">
      <c r="B8" s="44"/>
      <c r="C8" s="147">
        <v>0.52221455999999999</v>
      </c>
      <c r="D8" s="147">
        <v>2.9694042000000005</v>
      </c>
      <c r="E8" s="147">
        <v>1.3756995000000001</v>
      </c>
      <c r="L8" s="2" t="s">
        <v>223</v>
      </c>
      <c r="M8" s="2" t="s">
        <v>224</v>
      </c>
      <c r="N8" s="2" t="s">
        <v>195</v>
      </c>
      <c r="O8" s="2" t="s">
        <v>225</v>
      </c>
      <c r="P8" s="2" t="s">
        <v>65</v>
      </c>
      <c r="Q8" s="2"/>
      <c r="R8" s="106"/>
    </row>
    <row r="9" spans="2:18" x14ac:dyDescent="0.25">
      <c r="B9" s="44"/>
      <c r="C9" s="147">
        <v>0.62645687999999999</v>
      </c>
      <c r="D9" s="147">
        <v>2.9192876999999999</v>
      </c>
      <c r="E9" s="147">
        <v>1.4458625999999999</v>
      </c>
      <c r="L9" s="2" t="s">
        <v>803</v>
      </c>
      <c r="M9" s="2">
        <v>41.5</v>
      </c>
      <c r="N9" s="2">
        <v>5.1474423830810004E-3</v>
      </c>
      <c r="O9" s="2" t="s">
        <v>9</v>
      </c>
      <c r="P9" s="2" t="s">
        <v>8</v>
      </c>
      <c r="Q9" s="2"/>
      <c r="R9" s="106"/>
    </row>
    <row r="10" spans="2:18" x14ac:dyDescent="0.25">
      <c r="B10" s="44"/>
      <c r="C10" s="147"/>
      <c r="D10" s="147">
        <v>3.4004061000000001</v>
      </c>
      <c r="E10" s="147">
        <v>1.3155597000000001</v>
      </c>
      <c r="L10" s="2" t="s">
        <v>804</v>
      </c>
      <c r="M10" s="2">
        <v>33.5</v>
      </c>
      <c r="N10" s="2">
        <v>9.9776546793059993E-3</v>
      </c>
      <c r="O10" s="2" t="s">
        <v>9</v>
      </c>
      <c r="P10" s="2" t="s">
        <v>8</v>
      </c>
      <c r="Q10" s="2"/>
      <c r="R10" s="106"/>
    </row>
    <row r="11" spans="2:18" x14ac:dyDescent="0.25">
      <c r="B11" s="44"/>
      <c r="C11" s="147"/>
      <c r="D11" s="147">
        <v>3.7869300000000004</v>
      </c>
      <c r="E11" s="147">
        <v>1.4759324999999999</v>
      </c>
      <c r="L11" s="2"/>
      <c r="M11" s="2"/>
      <c r="N11" s="2"/>
      <c r="O11" s="2"/>
      <c r="P11" s="2"/>
      <c r="Q11" s="2"/>
      <c r="R11" s="106"/>
    </row>
    <row r="12" spans="2:18" x14ac:dyDescent="0.25">
      <c r="B12" s="44"/>
      <c r="C12" s="1"/>
      <c r="D12" s="44"/>
      <c r="E12" s="1"/>
      <c r="L12" s="29" t="s">
        <v>193</v>
      </c>
      <c r="M12" s="29" t="s">
        <v>226</v>
      </c>
      <c r="N12" s="29" t="s">
        <v>33</v>
      </c>
      <c r="O12" s="29" t="s">
        <v>41</v>
      </c>
      <c r="P12" s="29" t="s">
        <v>194</v>
      </c>
      <c r="Q12" s="29" t="s">
        <v>195</v>
      </c>
      <c r="R12" s="115"/>
    </row>
    <row r="13" spans="2:18" x14ac:dyDescent="0.25">
      <c r="B13" s="168" t="s">
        <v>49</v>
      </c>
      <c r="C13" s="194">
        <f>AVERAGE(C6:C11)</f>
        <v>1.1654603100000001</v>
      </c>
      <c r="D13" s="194">
        <f>AVERAGE(D6:D11)</f>
        <v>2.6980442999999998</v>
      </c>
      <c r="E13" s="194">
        <f>AVERAGE(E6:E11)</f>
        <v>1.4675797499999998</v>
      </c>
      <c r="L13" s="2" t="s">
        <v>803</v>
      </c>
      <c r="M13" s="2">
        <v>5.64</v>
      </c>
      <c r="N13" s="2">
        <v>1</v>
      </c>
      <c r="O13" s="2">
        <v>5.64</v>
      </c>
      <c r="P13" s="2" t="s">
        <v>947</v>
      </c>
      <c r="Q13" s="2" t="s">
        <v>948</v>
      </c>
      <c r="R13" s="106"/>
    </row>
    <row r="14" spans="2:18" x14ac:dyDescent="0.25">
      <c r="B14" s="168" t="s">
        <v>50</v>
      </c>
      <c r="C14" s="166">
        <f>STDEV(C6:C11)</f>
        <v>0.68394621799669397</v>
      </c>
      <c r="D14" s="166">
        <f>STDEV(D6:D11)</f>
        <v>0.94046966553478517</v>
      </c>
      <c r="E14" s="166">
        <f>STDEV(E6:E11)</f>
        <v>0.36688107784302421</v>
      </c>
      <c r="L14" s="2" t="s">
        <v>804</v>
      </c>
      <c r="M14" s="2">
        <v>4.54</v>
      </c>
      <c r="N14" s="2">
        <v>1</v>
      </c>
      <c r="O14" s="2">
        <v>4.54</v>
      </c>
      <c r="P14" s="2" t="s">
        <v>949</v>
      </c>
      <c r="Q14" s="2" t="s">
        <v>950</v>
      </c>
      <c r="R14" s="106"/>
    </row>
    <row r="15" spans="2:18" x14ac:dyDescent="0.25">
      <c r="L15" s="2" t="s">
        <v>233</v>
      </c>
      <c r="M15" s="2">
        <v>6.5</v>
      </c>
      <c r="N15" s="2">
        <v>13</v>
      </c>
      <c r="O15" s="2">
        <v>0.5</v>
      </c>
      <c r="P15" s="2"/>
      <c r="Q15" s="2"/>
      <c r="R15" s="106"/>
    </row>
    <row r="16" spans="2:18" x14ac:dyDescent="0.25">
      <c r="M16" s="11"/>
      <c r="N16" s="11"/>
      <c r="O16" s="11"/>
      <c r="P16" s="11"/>
      <c r="Q16" s="11"/>
      <c r="R16" s="106"/>
    </row>
    <row r="17" spans="2:18" x14ac:dyDescent="0.25">
      <c r="L17" s="29" t="s">
        <v>201</v>
      </c>
      <c r="M17" s="29" t="s">
        <v>236</v>
      </c>
      <c r="N17" s="29" t="s">
        <v>203</v>
      </c>
      <c r="O17" s="29" t="s">
        <v>204</v>
      </c>
      <c r="P17" s="29" t="s">
        <v>4</v>
      </c>
      <c r="Q17" s="29" t="s">
        <v>205</v>
      </c>
      <c r="R17" s="115"/>
    </row>
    <row r="18" spans="2:18" x14ac:dyDescent="0.25">
      <c r="L18" s="2"/>
      <c r="M18" s="2"/>
      <c r="N18" s="2"/>
      <c r="O18" s="2"/>
      <c r="P18" s="2"/>
      <c r="Q18" s="2"/>
      <c r="R18" s="11"/>
    </row>
    <row r="19" spans="2:18" x14ac:dyDescent="0.25">
      <c r="L19" s="2" t="s">
        <v>891</v>
      </c>
      <c r="M19" s="2">
        <v>-1.53</v>
      </c>
      <c r="N19" s="2" t="s">
        <v>951</v>
      </c>
      <c r="O19" s="2" t="s">
        <v>8</v>
      </c>
      <c r="P19" s="2" t="s">
        <v>64</v>
      </c>
      <c r="Q19" s="2">
        <v>2.3323877853382999E-2</v>
      </c>
      <c r="R19" s="11"/>
    </row>
    <row r="20" spans="2:18" x14ac:dyDescent="0.25">
      <c r="L20" s="2" t="s">
        <v>893</v>
      </c>
      <c r="M20" s="2">
        <v>-0.30199999999999999</v>
      </c>
      <c r="N20" s="2" t="s">
        <v>952</v>
      </c>
      <c r="O20" s="2" t="s">
        <v>22</v>
      </c>
      <c r="P20" s="2" t="s">
        <v>23</v>
      </c>
      <c r="Q20" s="2">
        <v>0.90940632178839198</v>
      </c>
      <c r="R20" s="11"/>
    </row>
    <row r="21" spans="2:18" x14ac:dyDescent="0.25">
      <c r="L21" s="2" t="s">
        <v>895</v>
      </c>
      <c r="M21" s="2">
        <v>1.23</v>
      </c>
      <c r="N21" s="2" t="s">
        <v>953</v>
      </c>
      <c r="O21" s="2" t="s">
        <v>8</v>
      </c>
      <c r="P21" s="2" t="s">
        <v>64</v>
      </c>
      <c r="Q21" s="2">
        <v>4.3465146698623003E-2</v>
      </c>
    </row>
    <row r="23" spans="2:18" s="16" customFormat="1" x14ac:dyDescent="0.25">
      <c r="B23" s="62" t="s">
        <v>1292</v>
      </c>
      <c r="C23" s="62"/>
      <c r="D23" s="62"/>
      <c r="E23" s="108"/>
      <c r="F23" s="108"/>
    </row>
    <row r="24" spans="2:18" x14ac:dyDescent="0.25">
      <c r="B24" s="44" t="s">
        <v>681</v>
      </c>
      <c r="C24" s="44"/>
      <c r="D24" s="44"/>
    </row>
    <row r="25" spans="2:18" x14ac:dyDescent="0.25">
      <c r="B25" s="44"/>
      <c r="C25" s="44"/>
      <c r="D25" s="44"/>
    </row>
    <row r="26" spans="2:18" x14ac:dyDescent="0.25">
      <c r="B26" s="44"/>
      <c r="C26" s="56" t="s">
        <v>682</v>
      </c>
      <c r="D26" s="56" t="s">
        <v>318</v>
      </c>
      <c r="E26" s="56" t="s">
        <v>315</v>
      </c>
      <c r="L26" s="29" t="s">
        <v>499</v>
      </c>
      <c r="M26" s="29" t="s">
        <v>780</v>
      </c>
      <c r="N26" s="29"/>
      <c r="O26" s="29"/>
      <c r="P26" s="29"/>
      <c r="Q26" s="29"/>
      <c r="R26" s="72"/>
    </row>
    <row r="27" spans="2:18" x14ac:dyDescent="0.25">
      <c r="B27" s="44"/>
      <c r="C27" s="148">
        <v>10.752000000000001</v>
      </c>
      <c r="D27" s="148">
        <v>61.53</v>
      </c>
      <c r="E27" s="148">
        <v>41.201999999999998</v>
      </c>
      <c r="L27" s="2" t="s">
        <v>781</v>
      </c>
      <c r="M27" s="2">
        <v>0.05</v>
      </c>
      <c r="N27" s="2"/>
      <c r="O27" s="2"/>
      <c r="P27" s="2"/>
      <c r="Q27" s="2"/>
      <c r="R27" s="106"/>
    </row>
    <row r="28" spans="2:18" x14ac:dyDescent="0.25">
      <c r="B28" s="44"/>
      <c r="C28" s="148">
        <v>71.715000000000003</v>
      </c>
      <c r="D28" s="148">
        <v>41.201999999999998</v>
      </c>
      <c r="E28" s="148">
        <v>0.504</v>
      </c>
      <c r="L28" s="2"/>
      <c r="M28" s="2"/>
      <c r="N28" s="2"/>
      <c r="O28" s="2"/>
      <c r="P28" s="2"/>
      <c r="Q28" s="2"/>
      <c r="R28" s="106"/>
    </row>
    <row r="29" spans="2:18" x14ac:dyDescent="0.25">
      <c r="B29" s="44"/>
      <c r="C29" s="148">
        <v>20.853000000000002</v>
      </c>
      <c r="D29" s="148">
        <v>163.233</v>
      </c>
      <c r="E29" s="148">
        <v>0.54599999999999993</v>
      </c>
      <c r="L29" s="2" t="s">
        <v>223</v>
      </c>
      <c r="M29" s="2" t="s">
        <v>224</v>
      </c>
      <c r="N29" s="2" t="s">
        <v>195</v>
      </c>
      <c r="O29" s="2" t="s">
        <v>225</v>
      </c>
      <c r="P29" s="2" t="s">
        <v>65</v>
      </c>
      <c r="Q29" s="2"/>
      <c r="R29" s="106"/>
    </row>
    <row r="30" spans="2:18" x14ac:dyDescent="0.25">
      <c r="B30" s="44"/>
      <c r="C30" s="148">
        <v>71.715000000000003</v>
      </c>
      <c r="D30" s="148">
        <v>254.77199999999999</v>
      </c>
      <c r="E30" s="148">
        <v>21.104999999999997</v>
      </c>
      <c r="L30" s="2" t="s">
        <v>803</v>
      </c>
      <c r="M30" s="2">
        <v>25.3</v>
      </c>
      <c r="N30" s="2">
        <v>1.6803377093697999E-2</v>
      </c>
      <c r="O30" s="2" t="s">
        <v>64</v>
      </c>
      <c r="P30" s="2" t="s">
        <v>8</v>
      </c>
      <c r="Q30" s="2"/>
      <c r="R30" s="106"/>
    </row>
    <row r="31" spans="2:18" x14ac:dyDescent="0.25">
      <c r="B31" s="44"/>
      <c r="C31" s="148"/>
      <c r="D31" s="148">
        <v>275.12100000000004</v>
      </c>
      <c r="E31" s="148">
        <v>10.689</v>
      </c>
      <c r="L31" s="2" t="s">
        <v>804</v>
      </c>
      <c r="M31" s="2">
        <v>52.1</v>
      </c>
      <c r="N31" s="2">
        <v>1.7240601241349999E-3</v>
      </c>
      <c r="O31" s="2" t="s">
        <v>9</v>
      </c>
      <c r="P31" s="2" t="s">
        <v>8</v>
      </c>
      <c r="Q31" s="2"/>
      <c r="R31" s="106"/>
    </row>
    <row r="32" spans="2:18" x14ac:dyDescent="0.25">
      <c r="B32" s="44"/>
      <c r="C32" s="148"/>
      <c r="D32" s="148">
        <v>132.72</v>
      </c>
      <c r="E32" s="148">
        <v>0.52500000000000002</v>
      </c>
      <c r="L32" s="2"/>
      <c r="M32" s="2"/>
      <c r="N32" s="2"/>
      <c r="O32" s="2"/>
      <c r="P32" s="2"/>
      <c r="Q32" s="2"/>
      <c r="R32" s="106"/>
    </row>
    <row r="33" spans="2:25" x14ac:dyDescent="0.25">
      <c r="B33" s="44"/>
      <c r="C33" s="44"/>
      <c r="D33" s="44"/>
      <c r="E33" s="44"/>
      <c r="L33" s="29" t="s">
        <v>193</v>
      </c>
      <c r="M33" s="29" t="s">
        <v>226</v>
      </c>
      <c r="N33" s="29" t="s">
        <v>33</v>
      </c>
      <c r="O33" s="29" t="s">
        <v>41</v>
      </c>
      <c r="P33" s="29" t="s">
        <v>194</v>
      </c>
      <c r="Q33" s="29" t="s">
        <v>195</v>
      </c>
      <c r="R33" s="115"/>
    </row>
    <row r="34" spans="2:25" x14ac:dyDescent="0.25">
      <c r="B34" s="168" t="s">
        <v>49</v>
      </c>
      <c r="C34" s="194">
        <f>AVERAGE(C27:C32)</f>
        <v>43.758749999999999</v>
      </c>
      <c r="D34" s="194">
        <f>AVERAGE(D27:D32)</f>
        <v>154.76300000000003</v>
      </c>
      <c r="E34" s="194">
        <f>AVERAGE(E27:E32)</f>
        <v>12.4285</v>
      </c>
      <c r="L34" s="2" t="s">
        <v>803</v>
      </c>
      <c r="M34" s="2">
        <v>29571</v>
      </c>
      <c r="N34" s="2">
        <v>1</v>
      </c>
      <c r="O34" s="2">
        <v>29571</v>
      </c>
      <c r="P34" s="2" t="s">
        <v>954</v>
      </c>
      <c r="Q34" s="2" t="s">
        <v>955</v>
      </c>
      <c r="R34" s="106"/>
    </row>
    <row r="35" spans="2:25" x14ac:dyDescent="0.25">
      <c r="B35" s="168" t="s">
        <v>50</v>
      </c>
      <c r="C35" s="146">
        <f>STDEV(C27:C32)</f>
        <v>32.54342102868106</v>
      </c>
      <c r="D35" s="146">
        <f>STDEV(D27:D32)</f>
        <v>96.57533432921673</v>
      </c>
      <c r="E35" s="146">
        <f>STDEV(E27:E32)</f>
        <v>16.317491434040956</v>
      </c>
      <c r="L35" s="2" t="s">
        <v>804</v>
      </c>
      <c r="M35" s="2">
        <v>60775</v>
      </c>
      <c r="N35" s="2">
        <v>1</v>
      </c>
      <c r="O35" s="2">
        <v>60775</v>
      </c>
      <c r="P35" s="2" t="s">
        <v>956</v>
      </c>
      <c r="Q35" s="2" t="s">
        <v>957</v>
      </c>
      <c r="R35" s="106"/>
    </row>
    <row r="36" spans="2:25" x14ac:dyDescent="0.25">
      <c r="L36" s="2" t="s">
        <v>233</v>
      </c>
      <c r="M36" s="2">
        <v>51143</v>
      </c>
      <c r="N36" s="2">
        <v>13</v>
      </c>
      <c r="O36" s="2">
        <v>3934</v>
      </c>
      <c r="P36" s="2"/>
      <c r="Q36" s="2"/>
      <c r="R36" s="106"/>
    </row>
    <row r="37" spans="2:25" x14ac:dyDescent="0.25">
      <c r="M37" s="11"/>
      <c r="N37" s="11"/>
      <c r="O37" s="11"/>
      <c r="P37" s="11"/>
      <c r="Q37" s="11"/>
      <c r="R37" s="106"/>
    </row>
    <row r="38" spans="2:25" x14ac:dyDescent="0.25">
      <c r="L38" s="29" t="s">
        <v>201</v>
      </c>
      <c r="M38" s="29" t="s">
        <v>236</v>
      </c>
      <c r="N38" s="29" t="s">
        <v>203</v>
      </c>
      <c r="O38" s="29" t="s">
        <v>204</v>
      </c>
      <c r="P38" s="29" t="s">
        <v>4</v>
      </c>
      <c r="Q38" s="29" t="s">
        <v>205</v>
      </c>
      <c r="R38" s="115"/>
    </row>
    <row r="39" spans="2:25" x14ac:dyDescent="0.25">
      <c r="L39" s="2"/>
      <c r="M39" s="2"/>
      <c r="N39" s="2"/>
      <c r="O39" s="2"/>
      <c r="P39" s="2"/>
      <c r="Q39" s="2"/>
      <c r="R39" s="106"/>
    </row>
    <row r="40" spans="2:25" x14ac:dyDescent="0.25">
      <c r="L40" s="2" t="s">
        <v>891</v>
      </c>
      <c r="M40" s="2">
        <v>-111</v>
      </c>
      <c r="N40" s="2" t="s">
        <v>958</v>
      </c>
      <c r="O40" s="2" t="s">
        <v>22</v>
      </c>
      <c r="P40" s="2" t="s">
        <v>23</v>
      </c>
      <c r="Q40" s="2">
        <v>7.0369990788452005E-2</v>
      </c>
      <c r="R40" s="11"/>
    </row>
    <row r="41" spans="2:25" x14ac:dyDescent="0.25">
      <c r="L41" s="2" t="s">
        <v>893</v>
      </c>
      <c r="M41" s="2">
        <v>31.3</v>
      </c>
      <c r="N41" s="2" t="s">
        <v>959</v>
      </c>
      <c r="O41" s="2" t="s">
        <v>22</v>
      </c>
      <c r="P41" s="2" t="s">
        <v>23</v>
      </c>
      <c r="Q41" s="2">
        <v>0.86484509678861998</v>
      </c>
      <c r="R41" s="11"/>
    </row>
    <row r="42" spans="2:25" x14ac:dyDescent="0.25">
      <c r="L42" s="2" t="s">
        <v>895</v>
      </c>
      <c r="M42" s="2">
        <v>142</v>
      </c>
      <c r="N42" s="2" t="s">
        <v>960</v>
      </c>
      <c r="O42" s="2" t="s">
        <v>8</v>
      </c>
      <c r="P42" s="2" t="s">
        <v>9</v>
      </c>
      <c r="Q42" s="2">
        <v>8.188891134693E-3</v>
      </c>
      <c r="R42" s="11"/>
    </row>
    <row r="44" spans="2:25" s="16" customFormat="1" x14ac:dyDescent="0.25">
      <c r="B44" s="62" t="s">
        <v>1389</v>
      </c>
      <c r="C44" s="62"/>
      <c r="D44" s="62"/>
      <c r="E44" s="108"/>
      <c r="F44" s="108"/>
    </row>
    <row r="45" spans="2:25" x14ac:dyDescent="0.25">
      <c r="B45" s="44" t="s">
        <v>1323</v>
      </c>
      <c r="C45" s="44"/>
      <c r="D45" s="44"/>
    </row>
    <row r="46" spans="2:25" x14ac:dyDescent="0.25">
      <c r="B46" s="44"/>
      <c r="C46" s="44"/>
      <c r="D46" s="44"/>
    </row>
    <row r="47" spans="2:25" x14ac:dyDescent="0.25">
      <c r="B47" s="54"/>
      <c r="C47" s="56" t="s">
        <v>682</v>
      </c>
      <c r="D47" s="56" t="s">
        <v>318</v>
      </c>
      <c r="E47" s="56" t="s">
        <v>315</v>
      </c>
      <c r="L47" s="29" t="s">
        <v>499</v>
      </c>
      <c r="M47" s="29" t="s">
        <v>780</v>
      </c>
      <c r="N47" s="29"/>
      <c r="O47" s="29"/>
      <c r="P47" s="29"/>
      <c r="Q47" s="29"/>
      <c r="R47" s="72"/>
      <c r="S47" s="89"/>
      <c r="T47" s="90"/>
      <c r="U47" s="33"/>
      <c r="V47" s="33"/>
      <c r="W47" s="33"/>
      <c r="X47" s="12"/>
      <c r="Y47" s="12"/>
    </row>
    <row r="48" spans="2:25" x14ac:dyDescent="0.25">
      <c r="B48" s="54"/>
      <c r="C48" s="166">
        <v>0.96804599876354169</v>
      </c>
      <c r="D48" s="166">
        <v>0.73872597982128863</v>
      </c>
      <c r="E48" s="166">
        <v>1.175060017648285</v>
      </c>
      <c r="L48" s="2" t="s">
        <v>781</v>
      </c>
      <c r="M48" s="2">
        <v>0.05</v>
      </c>
      <c r="N48" s="2"/>
      <c r="O48" s="2"/>
      <c r="P48" s="2"/>
      <c r="Q48" s="2"/>
      <c r="R48" s="12"/>
      <c r="S48" s="91"/>
      <c r="T48" s="93"/>
      <c r="U48" s="93"/>
      <c r="V48" s="93"/>
      <c r="W48" s="93"/>
      <c r="X48" s="12"/>
      <c r="Y48" s="12"/>
    </row>
    <row r="49" spans="2:25" x14ac:dyDescent="0.25">
      <c r="B49" s="54"/>
      <c r="C49" s="166">
        <v>1.2356339283788738</v>
      </c>
      <c r="D49" s="166">
        <v>1.0487573252963547</v>
      </c>
      <c r="E49" s="166">
        <v>1.1692714088794958</v>
      </c>
      <c r="L49" s="2"/>
      <c r="M49" s="2"/>
      <c r="N49" s="2"/>
      <c r="O49" s="2"/>
      <c r="P49" s="2"/>
      <c r="Q49" s="2"/>
      <c r="R49" s="12"/>
      <c r="S49" s="91"/>
      <c r="T49" s="92"/>
      <c r="U49" s="92"/>
      <c r="V49" s="92"/>
      <c r="W49" s="92"/>
      <c r="X49" s="106"/>
      <c r="Y49" s="106"/>
    </row>
    <row r="50" spans="2:25" x14ac:dyDescent="0.25">
      <c r="B50" s="54"/>
      <c r="C50" s="166">
        <v>1.0459484138109514</v>
      </c>
      <c r="D50" s="166">
        <v>1.2005274195403537</v>
      </c>
      <c r="E50" s="166">
        <v>1.6546206409454591</v>
      </c>
      <c r="L50" s="2" t="s">
        <v>223</v>
      </c>
      <c r="M50" s="2" t="s">
        <v>224</v>
      </c>
      <c r="N50" s="2" t="s">
        <v>195</v>
      </c>
      <c r="O50" s="2" t="s">
        <v>225</v>
      </c>
      <c r="P50" s="2" t="s">
        <v>65</v>
      </c>
      <c r="Q50" s="2"/>
      <c r="R50" s="12"/>
      <c r="S50" s="91"/>
      <c r="T50" s="92"/>
      <c r="U50" s="92"/>
      <c r="V50" s="92"/>
      <c r="W50" s="92"/>
      <c r="X50" s="106"/>
      <c r="Y50" s="106"/>
    </row>
    <row r="51" spans="2:25" x14ac:dyDescent="0.25">
      <c r="B51" s="54"/>
      <c r="C51" s="166">
        <v>1.045683918674114</v>
      </c>
      <c r="D51" s="166">
        <v>0.76566950980180715</v>
      </c>
      <c r="E51" s="166">
        <v>1.3652902001696534</v>
      </c>
      <c r="L51" s="2" t="s">
        <v>803</v>
      </c>
      <c r="M51" s="2">
        <v>3.29</v>
      </c>
      <c r="N51" s="2">
        <v>0.40755671013685402</v>
      </c>
      <c r="O51" s="2" t="s">
        <v>23</v>
      </c>
      <c r="P51" s="2" t="s">
        <v>22</v>
      </c>
      <c r="Q51" s="2"/>
      <c r="R51" s="12"/>
      <c r="S51" s="91"/>
      <c r="T51" s="92"/>
      <c r="U51" s="92"/>
      <c r="V51" s="92"/>
      <c r="W51" s="92"/>
      <c r="X51" s="106"/>
      <c r="Y51" s="106"/>
    </row>
    <row r="52" spans="2:25" x14ac:dyDescent="0.25">
      <c r="B52" s="54"/>
      <c r="C52" s="166">
        <v>0.86971683398391164</v>
      </c>
      <c r="D52" s="166">
        <v>0.83940064303018536</v>
      </c>
      <c r="E52" s="166">
        <v>0.9965199603542596</v>
      </c>
      <c r="L52" s="2" t="s">
        <v>804</v>
      </c>
      <c r="M52" s="2">
        <v>30.8</v>
      </c>
      <c r="N52" s="2">
        <v>1.9730131010436001E-2</v>
      </c>
      <c r="O52" s="2" t="s">
        <v>64</v>
      </c>
      <c r="P52" s="2" t="s">
        <v>8</v>
      </c>
      <c r="Q52" s="2"/>
      <c r="R52" s="12"/>
      <c r="S52" s="91"/>
      <c r="T52" s="92"/>
      <c r="U52" s="92"/>
      <c r="V52" s="92"/>
      <c r="W52" s="92"/>
      <c r="X52" s="106"/>
      <c r="Y52" s="106"/>
    </row>
    <row r="53" spans="2:25" x14ac:dyDescent="0.25">
      <c r="B53" s="54"/>
      <c r="C53" s="166">
        <v>0.83496901216329877</v>
      </c>
      <c r="D53" s="166">
        <v>0.79628170491060823</v>
      </c>
      <c r="E53" s="166">
        <v>0.90013926509808995</v>
      </c>
      <c r="L53" s="2"/>
      <c r="M53" s="2"/>
      <c r="N53" s="2"/>
      <c r="O53" s="2"/>
      <c r="P53" s="2"/>
      <c r="Q53" s="2"/>
      <c r="R53" s="12"/>
      <c r="S53" s="12"/>
      <c r="T53" s="92"/>
      <c r="U53" s="92"/>
      <c r="V53" s="92"/>
      <c r="W53" s="92"/>
      <c r="X53" s="106"/>
      <c r="Y53" s="106"/>
    </row>
    <row r="54" spans="2:25" x14ac:dyDescent="0.25">
      <c r="B54" s="54"/>
      <c r="C54" s="54"/>
      <c r="D54" s="54"/>
      <c r="E54" s="54"/>
      <c r="L54" s="29" t="s">
        <v>193</v>
      </c>
      <c r="M54" s="29" t="s">
        <v>226</v>
      </c>
      <c r="N54" s="29" t="s">
        <v>33</v>
      </c>
      <c r="O54" s="29" t="s">
        <v>41</v>
      </c>
      <c r="P54" s="29" t="s">
        <v>194</v>
      </c>
      <c r="Q54" s="29" t="s">
        <v>195</v>
      </c>
      <c r="R54" s="72"/>
      <c r="S54" s="89"/>
      <c r="T54" s="33"/>
      <c r="U54" s="33"/>
      <c r="V54" s="33"/>
      <c r="W54" s="33"/>
      <c r="X54" s="33"/>
      <c r="Y54" s="115"/>
    </row>
    <row r="55" spans="2:25" x14ac:dyDescent="0.25">
      <c r="B55" s="57" t="s">
        <v>49</v>
      </c>
      <c r="C55" s="169">
        <f>AVERAGE(C48:C53)</f>
        <v>0.99999968429578201</v>
      </c>
      <c r="D55" s="169">
        <f>AVERAGE(D48:D53)</f>
        <v>0.89822709706676618</v>
      </c>
      <c r="E55" s="169">
        <f>AVERAGE(E48:E53)</f>
        <v>1.2101502488492069</v>
      </c>
      <c r="L55" s="2" t="s">
        <v>803</v>
      </c>
      <c r="M55" s="2">
        <v>3.1099999999999999E-2</v>
      </c>
      <c r="N55" s="2">
        <v>1</v>
      </c>
      <c r="O55" s="2">
        <v>3.1099999999999999E-2</v>
      </c>
      <c r="P55" s="2" t="s">
        <v>961</v>
      </c>
      <c r="Q55" s="2" t="s">
        <v>962</v>
      </c>
      <c r="R55" s="12"/>
      <c r="S55" s="91"/>
      <c r="T55" s="92"/>
      <c r="U55" s="92"/>
      <c r="V55" s="92"/>
      <c r="W55" s="92"/>
      <c r="X55" s="92"/>
      <c r="Y55" s="106"/>
    </row>
    <row r="56" spans="2:25" x14ac:dyDescent="0.25">
      <c r="B56" s="57" t="s">
        <v>50</v>
      </c>
      <c r="C56" s="166">
        <f>STDEV(C48:C53)</f>
        <v>0.14488037399757017</v>
      </c>
      <c r="D56" s="166">
        <f>STDEV(D48:D53)</f>
        <v>0.18488394716629228</v>
      </c>
      <c r="E56" s="166">
        <f>STDEV(E48:E53)</f>
        <v>0.27065455770693481</v>
      </c>
      <c r="L56" s="2" t="s">
        <v>804</v>
      </c>
      <c r="M56" s="2">
        <v>0.29199999999999998</v>
      </c>
      <c r="N56" s="2">
        <v>1</v>
      </c>
      <c r="O56" s="2">
        <v>0.29199999999999998</v>
      </c>
      <c r="P56" s="2" t="s">
        <v>963</v>
      </c>
      <c r="Q56" s="2" t="s">
        <v>964</v>
      </c>
      <c r="R56" s="12"/>
      <c r="S56" s="91"/>
      <c r="T56" s="92"/>
      <c r="U56" s="92"/>
      <c r="V56" s="92"/>
      <c r="W56" s="92"/>
      <c r="X56" s="92"/>
      <c r="Y56" s="106"/>
    </row>
    <row r="57" spans="2:25" x14ac:dyDescent="0.25">
      <c r="L57" s="2" t="s">
        <v>233</v>
      </c>
      <c r="M57" s="2">
        <v>0.64300000000000002</v>
      </c>
      <c r="N57" s="2">
        <v>15</v>
      </c>
      <c r="O57" s="2">
        <v>4.2799999999999998E-2</v>
      </c>
      <c r="P57" s="2"/>
      <c r="Q57" s="2"/>
      <c r="R57" s="12"/>
      <c r="S57" s="91"/>
      <c r="T57" s="92"/>
      <c r="U57" s="92"/>
      <c r="V57" s="92"/>
      <c r="W57" s="92"/>
      <c r="X57" s="92"/>
      <c r="Y57" s="106"/>
    </row>
    <row r="58" spans="2:25" x14ac:dyDescent="0.25">
      <c r="R58" s="12"/>
      <c r="S58" s="12"/>
      <c r="T58" s="106"/>
      <c r="U58" s="106"/>
      <c r="V58" s="106"/>
      <c r="W58" s="106"/>
      <c r="X58" s="106"/>
      <c r="Y58" s="106"/>
    </row>
    <row r="59" spans="2:25" x14ac:dyDescent="0.25">
      <c r="L59" s="29" t="s">
        <v>967</v>
      </c>
      <c r="M59" s="30" t="s">
        <v>236</v>
      </c>
      <c r="N59" s="30" t="s">
        <v>203</v>
      </c>
      <c r="O59" s="30" t="s">
        <v>204</v>
      </c>
      <c r="P59" s="30" t="s">
        <v>4</v>
      </c>
      <c r="Q59" s="30" t="s">
        <v>205</v>
      </c>
      <c r="R59" s="72"/>
      <c r="S59" s="89"/>
      <c r="T59" s="33"/>
      <c r="U59" s="33"/>
      <c r="V59" s="33"/>
      <c r="W59" s="33"/>
      <c r="X59" s="33"/>
      <c r="Y59" s="115"/>
    </row>
    <row r="60" spans="2:25" x14ac:dyDescent="0.25">
      <c r="L60" s="2" t="s">
        <v>891</v>
      </c>
      <c r="M60" s="2">
        <v>0.10199999999999999</v>
      </c>
      <c r="N60" s="2" t="s">
        <v>965</v>
      </c>
      <c r="O60" s="2" t="s">
        <v>22</v>
      </c>
      <c r="P60" s="2" t="s">
        <v>23</v>
      </c>
      <c r="Q60" s="2">
        <v>0.64901094829613204</v>
      </c>
      <c r="S60" s="91"/>
      <c r="T60" s="92"/>
      <c r="U60" s="92"/>
      <c r="V60" s="92"/>
      <c r="W60" s="92"/>
      <c r="X60" s="92"/>
      <c r="Y60" s="106"/>
    </row>
    <row r="61" spans="2:25" x14ac:dyDescent="0.25">
      <c r="L61" s="2" t="s">
        <v>895</v>
      </c>
      <c r="M61" s="2">
        <v>-0.312</v>
      </c>
      <c r="N61" s="2" t="s">
        <v>966</v>
      </c>
      <c r="O61" s="2" t="s">
        <v>8</v>
      </c>
      <c r="P61" s="2" t="s">
        <v>64</v>
      </c>
      <c r="Q61" s="2">
        <v>3.9070983951184003E-2</v>
      </c>
      <c r="S61" s="91"/>
      <c r="T61" s="92"/>
      <c r="U61" s="92"/>
      <c r="V61" s="92"/>
      <c r="W61" s="92"/>
      <c r="X61" s="92"/>
      <c r="Y61" s="106"/>
    </row>
    <row r="62" spans="2:25" x14ac:dyDescent="0.25">
      <c r="H62" s="11"/>
      <c r="I62" s="11"/>
      <c r="J62" s="11"/>
      <c r="K62" s="11"/>
      <c r="L62" s="11"/>
      <c r="M62" s="11"/>
      <c r="N62" s="11"/>
      <c r="O62" s="11"/>
      <c r="P62" s="11"/>
    </row>
    <row r="63" spans="2:25" s="16" customFormat="1" x14ac:dyDescent="0.25">
      <c r="B63" s="62" t="s">
        <v>1390</v>
      </c>
      <c r="C63" s="62"/>
      <c r="D63" s="62"/>
      <c r="E63" s="108"/>
      <c r="F63" s="108"/>
    </row>
    <row r="64" spans="2:25" x14ac:dyDescent="0.25">
      <c r="B64" s="44" t="s">
        <v>1323</v>
      </c>
      <c r="C64" s="44"/>
      <c r="D64" s="44"/>
    </row>
    <row r="66" spans="2:18" x14ac:dyDescent="0.25">
      <c r="B66" s="54"/>
      <c r="C66" s="56" t="s">
        <v>682</v>
      </c>
      <c r="D66" s="56" t="s">
        <v>318</v>
      </c>
      <c r="E66" s="56" t="s">
        <v>315</v>
      </c>
      <c r="L66" s="29" t="s">
        <v>499</v>
      </c>
      <c r="M66" s="29" t="s">
        <v>780</v>
      </c>
      <c r="N66" s="29"/>
      <c r="O66" s="29"/>
      <c r="P66" s="29"/>
      <c r="Q66" s="29"/>
      <c r="R66" s="72"/>
    </row>
    <row r="67" spans="2:18" x14ac:dyDescent="0.25">
      <c r="B67" s="54"/>
      <c r="C67" s="147">
        <v>89.207279999999997</v>
      </c>
      <c r="D67" s="147">
        <v>6.9249929999999997</v>
      </c>
      <c r="E67" s="147">
        <v>69.106700000000004</v>
      </c>
      <c r="L67" s="2" t="s">
        <v>781</v>
      </c>
      <c r="M67" s="2">
        <v>0.05</v>
      </c>
      <c r="N67" s="2"/>
      <c r="O67" s="2"/>
      <c r="P67" s="2"/>
      <c r="Q67" s="2"/>
      <c r="R67" s="12"/>
    </row>
    <row r="68" spans="2:18" x14ac:dyDescent="0.25">
      <c r="B68" s="54"/>
      <c r="C68" s="147">
        <v>50.953380000000003</v>
      </c>
      <c r="D68" s="147">
        <v>3.2776519999999998</v>
      </c>
      <c r="E68" s="147">
        <v>31.32668</v>
      </c>
      <c r="L68" s="2"/>
      <c r="M68" s="2"/>
      <c r="N68" s="2"/>
      <c r="O68" s="2"/>
      <c r="P68" s="2"/>
      <c r="Q68" s="2"/>
      <c r="R68" s="12"/>
    </row>
    <row r="69" spans="2:18" x14ac:dyDescent="0.25">
      <c r="B69" s="54"/>
      <c r="C69" s="147">
        <v>26.37396</v>
      </c>
      <c r="D69" s="147">
        <v>2.7521499999999999</v>
      </c>
      <c r="E69" s="147">
        <v>26.92728</v>
      </c>
      <c r="L69" s="2" t="s">
        <v>223</v>
      </c>
      <c r="M69" s="2" t="s">
        <v>224</v>
      </c>
      <c r="N69" s="2" t="s">
        <v>195</v>
      </c>
      <c r="O69" s="2" t="s">
        <v>225</v>
      </c>
      <c r="P69" s="2" t="s">
        <v>65</v>
      </c>
      <c r="Q69" s="2"/>
      <c r="R69" s="12"/>
    </row>
    <row r="70" spans="2:18" x14ac:dyDescent="0.25">
      <c r="B70" s="54"/>
      <c r="C70" s="147">
        <v>42.757980000000003</v>
      </c>
      <c r="D70" s="147">
        <v>8.0476279999999996</v>
      </c>
      <c r="E70" s="147">
        <v>48.183010000000003</v>
      </c>
      <c r="L70" s="2" t="s">
        <v>803</v>
      </c>
      <c r="M70" s="2">
        <v>55.1</v>
      </c>
      <c r="N70" s="2">
        <v>3.3063705651700001E-4</v>
      </c>
      <c r="O70" s="2" t="s">
        <v>13</v>
      </c>
      <c r="P70" s="2" t="s">
        <v>8</v>
      </c>
      <c r="Q70" s="2"/>
      <c r="R70" s="12"/>
    </row>
    <row r="71" spans="2:18" x14ac:dyDescent="0.25">
      <c r="B71" s="54"/>
      <c r="C71" s="147">
        <v>54.074150000000003</v>
      </c>
      <c r="D71" s="147">
        <v>17.29768</v>
      </c>
      <c r="E71" s="147">
        <v>30.64377</v>
      </c>
      <c r="L71" s="2" t="s">
        <v>804</v>
      </c>
      <c r="M71" s="2">
        <v>34.6</v>
      </c>
      <c r="N71" s="2">
        <v>2.303863174849E-3</v>
      </c>
      <c r="O71" s="2" t="s">
        <v>9</v>
      </c>
      <c r="P71" s="2" t="s">
        <v>8</v>
      </c>
      <c r="Q71" s="2"/>
      <c r="R71" s="12"/>
    </row>
    <row r="72" spans="2:18" x14ac:dyDescent="0.25">
      <c r="B72" s="54"/>
      <c r="C72" s="147">
        <v>42.91621</v>
      </c>
      <c r="D72" s="147">
        <v>16.696069999999999</v>
      </c>
      <c r="E72" s="147">
        <v>47.896769999999997</v>
      </c>
      <c r="L72" s="2"/>
      <c r="M72" s="2"/>
      <c r="N72" s="2"/>
      <c r="O72" s="2"/>
      <c r="P72" s="2"/>
      <c r="Q72" s="2"/>
      <c r="R72" s="12"/>
    </row>
    <row r="73" spans="2:18" x14ac:dyDescent="0.25">
      <c r="B73" s="54"/>
      <c r="C73" s="54"/>
      <c r="D73" s="54"/>
      <c r="E73" s="54"/>
      <c r="L73" s="29" t="s">
        <v>193</v>
      </c>
      <c r="M73" s="29" t="s">
        <v>226</v>
      </c>
      <c r="N73" s="29" t="s">
        <v>33</v>
      </c>
      <c r="O73" s="29" t="s">
        <v>41</v>
      </c>
      <c r="P73" s="29" t="s">
        <v>194</v>
      </c>
      <c r="Q73" s="29" t="s">
        <v>195</v>
      </c>
      <c r="R73" s="72"/>
    </row>
    <row r="74" spans="2:18" x14ac:dyDescent="0.25">
      <c r="B74" s="54" t="s">
        <v>49</v>
      </c>
      <c r="C74" s="194">
        <f>AVERAGE(C67:C72)</f>
        <v>51.047159999999998</v>
      </c>
      <c r="D74" s="194">
        <f>AVERAGE(D67:D72)</f>
        <v>9.1660288333333337</v>
      </c>
      <c r="E74" s="194">
        <f>AVERAGE(E67:E72)</f>
        <v>42.347368333333328</v>
      </c>
      <c r="L74" s="2" t="s">
        <v>803</v>
      </c>
      <c r="M74" s="2">
        <v>5262</v>
      </c>
      <c r="N74" s="2">
        <v>1</v>
      </c>
      <c r="O74" s="2">
        <v>5262</v>
      </c>
      <c r="P74" s="2" t="s">
        <v>968</v>
      </c>
      <c r="Q74" s="2" t="s">
        <v>969</v>
      </c>
      <c r="R74" s="12"/>
    </row>
    <row r="75" spans="2:18" x14ac:dyDescent="0.25">
      <c r="B75" s="54" t="s">
        <v>50</v>
      </c>
      <c r="C75" s="146">
        <f>STDEV(C67:C72)</f>
        <v>21.018829048154895</v>
      </c>
      <c r="D75" s="146">
        <f>STDEV(D67:D72)</f>
        <v>6.4017053371480444</v>
      </c>
      <c r="E75" s="146">
        <f>STDEV(E67:E72)</f>
        <v>15.981998080732492</v>
      </c>
      <c r="L75" s="2" t="s">
        <v>804</v>
      </c>
      <c r="M75" s="2">
        <v>3303</v>
      </c>
      <c r="N75" s="2">
        <v>1</v>
      </c>
      <c r="O75" s="2">
        <v>3303</v>
      </c>
      <c r="P75" s="2" t="s">
        <v>970</v>
      </c>
      <c r="Q75" s="2" t="s">
        <v>971</v>
      </c>
      <c r="R75" s="12"/>
    </row>
    <row r="76" spans="2:18" x14ac:dyDescent="0.25">
      <c r="L76" s="2" t="s">
        <v>233</v>
      </c>
      <c r="M76" s="2">
        <v>3691</v>
      </c>
      <c r="N76" s="2">
        <v>15</v>
      </c>
      <c r="O76" s="2">
        <v>246</v>
      </c>
      <c r="P76" s="2"/>
      <c r="Q76" s="2"/>
      <c r="R76" s="12"/>
    </row>
    <row r="77" spans="2:18" x14ac:dyDescent="0.25">
      <c r="R77" s="12"/>
    </row>
    <row r="78" spans="2:18" x14ac:dyDescent="0.25">
      <c r="L78" s="29" t="s">
        <v>967</v>
      </c>
      <c r="M78" s="29" t="s">
        <v>236</v>
      </c>
      <c r="N78" s="29" t="s">
        <v>203</v>
      </c>
      <c r="O78" s="29" t="s">
        <v>204</v>
      </c>
      <c r="P78" s="29" t="s">
        <v>4</v>
      </c>
      <c r="Q78" s="29" t="s">
        <v>205</v>
      </c>
      <c r="R78" s="72"/>
    </row>
    <row r="79" spans="2:18" x14ac:dyDescent="0.25">
      <c r="L79" s="2"/>
      <c r="M79" s="2"/>
      <c r="N79" s="2"/>
      <c r="O79" s="2"/>
      <c r="P79" s="2"/>
      <c r="Q79" s="2"/>
    </row>
    <row r="80" spans="2:18" x14ac:dyDescent="0.25">
      <c r="L80" s="2" t="s">
        <v>891</v>
      </c>
      <c r="M80" s="2">
        <v>41.9</v>
      </c>
      <c r="N80" s="2" t="s">
        <v>972</v>
      </c>
      <c r="O80" s="2" t="s">
        <v>8</v>
      </c>
      <c r="P80" s="2" t="s">
        <v>13</v>
      </c>
      <c r="Q80" s="2">
        <v>6.6116479217100002E-4</v>
      </c>
    </row>
    <row r="81" spans="1:21" x14ac:dyDescent="0.25">
      <c r="L81" s="2" t="s">
        <v>895</v>
      </c>
      <c r="M81" s="2">
        <v>-33.200000000000003</v>
      </c>
      <c r="N81" s="2" t="s">
        <v>973</v>
      </c>
      <c r="O81" s="2" t="s">
        <v>8</v>
      </c>
      <c r="P81" s="2" t="s">
        <v>9</v>
      </c>
      <c r="Q81" s="2">
        <v>4.6024185641710003E-3</v>
      </c>
    </row>
    <row r="83" spans="1:21" s="112" customFormat="1" x14ac:dyDescent="0.25">
      <c r="B83" s="62" t="s">
        <v>1293</v>
      </c>
      <c r="C83" s="62"/>
      <c r="D83" s="62"/>
      <c r="E83" s="62"/>
      <c r="F83" s="62"/>
      <c r="G83" s="62"/>
    </row>
    <row r="84" spans="1:21" s="44" customFormat="1" x14ac:dyDescent="0.25">
      <c r="B84" s="250" t="s">
        <v>317</v>
      </c>
      <c r="C84" s="250"/>
      <c r="D84" s="250"/>
      <c r="E84" s="250"/>
      <c r="F84" s="141"/>
      <c r="G84" s="141"/>
      <c r="H84" s="141"/>
    </row>
    <row r="85" spans="1:21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L85" s="72"/>
      <c r="M85" s="72"/>
      <c r="N85" s="72"/>
      <c r="O85" s="72"/>
      <c r="P85" s="72"/>
      <c r="Q85" s="72"/>
      <c r="R85" s="72"/>
      <c r="S85" s="72"/>
      <c r="T85" s="72"/>
      <c r="U85" s="72"/>
    </row>
    <row r="86" spans="1:21" x14ac:dyDescent="0.25">
      <c r="A86" s="44"/>
      <c r="B86" s="251" t="s">
        <v>48</v>
      </c>
      <c r="C86" s="251" t="s">
        <v>10</v>
      </c>
      <c r="D86" s="251" t="s">
        <v>14</v>
      </c>
      <c r="E86" s="251" t="s">
        <v>18</v>
      </c>
      <c r="F86" s="251" t="s">
        <v>148</v>
      </c>
      <c r="G86" s="251" t="s">
        <v>25</v>
      </c>
      <c r="H86" s="251" t="s">
        <v>28</v>
      </c>
      <c r="I86" s="251" t="s">
        <v>31</v>
      </c>
      <c r="J86" s="251" t="s">
        <v>34</v>
      </c>
      <c r="K86" s="33"/>
      <c r="L86" s="13" t="s">
        <v>1152</v>
      </c>
      <c r="M86" s="8"/>
    </row>
    <row r="87" spans="1:21" x14ac:dyDescent="0.25">
      <c r="A87" s="44"/>
      <c r="B87" s="147">
        <v>0.96927099999999999</v>
      </c>
      <c r="C87" s="147">
        <v>1.3203689999999999</v>
      </c>
      <c r="D87" s="147">
        <v>1.3381160000000001</v>
      </c>
      <c r="E87" s="147">
        <v>1.7768189999999999</v>
      </c>
      <c r="F87" s="147">
        <v>1.7862439999999999</v>
      </c>
      <c r="G87" s="147">
        <v>1.017522</v>
      </c>
      <c r="H87" s="147">
        <v>0.95466899999999999</v>
      </c>
      <c r="I87" s="147">
        <v>0.96668200000000004</v>
      </c>
      <c r="J87" s="147">
        <v>0.94984599999999997</v>
      </c>
      <c r="K87" s="144"/>
      <c r="L87" s="5" t="s">
        <v>24</v>
      </c>
      <c r="M87" s="5">
        <v>27.002957362758</v>
      </c>
    </row>
    <row r="88" spans="1:21" x14ac:dyDescent="0.25">
      <c r="A88" s="44"/>
      <c r="B88" s="147">
        <v>0.98747799999999997</v>
      </c>
      <c r="C88" s="147">
        <v>1.319285</v>
      </c>
      <c r="D88" s="147">
        <v>1.316962</v>
      </c>
      <c r="E88" s="147">
        <v>1.371032</v>
      </c>
      <c r="F88" s="147">
        <v>1.4200569999999999</v>
      </c>
      <c r="G88" s="147">
        <v>1.1334930000000001</v>
      </c>
      <c r="H88" s="147">
        <v>0.981881</v>
      </c>
      <c r="I88" s="147">
        <v>1.0880289999999999</v>
      </c>
      <c r="J88" s="147">
        <v>0.93504600000000004</v>
      </c>
      <c r="K88" s="144"/>
      <c r="L88" s="5" t="s">
        <v>36</v>
      </c>
      <c r="M88" s="5">
        <v>6.2743900000000005E-10</v>
      </c>
    </row>
    <row r="89" spans="1:21" x14ac:dyDescent="0.25">
      <c r="A89" s="44"/>
      <c r="B89" s="147">
        <v>1.027787</v>
      </c>
      <c r="C89" s="147">
        <v>1.305347</v>
      </c>
      <c r="D89" s="147">
        <v>1.33528</v>
      </c>
      <c r="E89" s="147">
        <v>1.4717789999999999</v>
      </c>
      <c r="F89" s="147">
        <v>1.6779630000000001</v>
      </c>
      <c r="G89" s="147">
        <v>1.03115</v>
      </c>
      <c r="H89" s="147">
        <v>0.89225900000000002</v>
      </c>
      <c r="I89" s="147">
        <v>0.92513400000000001</v>
      </c>
      <c r="J89" s="147">
        <v>0.93743500000000002</v>
      </c>
      <c r="K89" s="144"/>
      <c r="L89" s="5" t="s">
        <v>37</v>
      </c>
      <c r="M89" s="5" t="s">
        <v>17</v>
      </c>
    </row>
    <row r="90" spans="1:21" x14ac:dyDescent="0.25">
      <c r="A90" s="44"/>
      <c r="B90" s="147">
        <v>1.0154639999999999</v>
      </c>
      <c r="C90" s="147">
        <v>1.3190189999999999</v>
      </c>
      <c r="D90" s="147">
        <v>1.350921</v>
      </c>
      <c r="E90" s="147">
        <v>1.4222919999999999</v>
      </c>
      <c r="F90" s="147">
        <v>1.825048</v>
      </c>
      <c r="G90" s="147"/>
      <c r="H90" s="166"/>
      <c r="I90" s="166"/>
      <c r="J90" s="166"/>
      <c r="K90" s="166"/>
      <c r="L90" s="5" t="s">
        <v>38</v>
      </c>
      <c r="M90" s="5" t="s">
        <v>8</v>
      </c>
    </row>
    <row r="91" spans="1:21" x14ac:dyDescent="0.25">
      <c r="A91" s="44"/>
      <c r="B91" s="166"/>
      <c r="C91" s="166"/>
      <c r="D91" s="166"/>
      <c r="E91" s="166"/>
      <c r="F91" s="147"/>
      <c r="G91" s="147"/>
      <c r="H91" s="166"/>
      <c r="I91" s="166"/>
      <c r="J91" s="166"/>
      <c r="K91" s="166"/>
      <c r="L91" s="5" t="s">
        <v>39</v>
      </c>
      <c r="M91" s="5">
        <v>0.90377521578554798</v>
      </c>
    </row>
    <row r="92" spans="1:21" x14ac:dyDescent="0.25">
      <c r="A92" s="44" t="s">
        <v>49</v>
      </c>
      <c r="B92" s="169">
        <f t="shared" ref="B92:J92" si="0">AVERAGE(B87:B90)</f>
        <v>1</v>
      </c>
      <c r="C92" s="169">
        <f t="shared" si="0"/>
        <v>1.3160050000000001</v>
      </c>
      <c r="D92" s="169">
        <f t="shared" si="0"/>
        <v>1.33531975</v>
      </c>
      <c r="E92" s="169">
        <f t="shared" si="0"/>
        <v>1.5104804999999999</v>
      </c>
      <c r="F92" s="169">
        <f t="shared" si="0"/>
        <v>1.6773279999999999</v>
      </c>
      <c r="G92" s="169">
        <f t="shared" si="0"/>
        <v>1.0607216666666668</v>
      </c>
      <c r="H92" s="169">
        <f t="shared" si="0"/>
        <v>0.94293633333333338</v>
      </c>
      <c r="I92" s="169">
        <f t="shared" si="0"/>
        <v>0.99328166666666673</v>
      </c>
      <c r="J92" s="169">
        <f t="shared" si="0"/>
        <v>0.94077566666666668</v>
      </c>
      <c r="K92" s="169"/>
    </row>
    <row r="93" spans="1:21" x14ac:dyDescent="0.25">
      <c r="A93" s="44" t="s">
        <v>50</v>
      </c>
      <c r="B93" s="166">
        <f t="shared" ref="B93:J93" si="1">STDEV(B87:B90)</f>
        <v>2.6535037152162919E-2</v>
      </c>
      <c r="C93" s="166">
        <f t="shared" si="1"/>
        <v>7.1292836479784401E-3</v>
      </c>
      <c r="D93" s="166">
        <f t="shared" si="1"/>
        <v>1.4002697130077034E-2</v>
      </c>
      <c r="E93" s="166">
        <f t="shared" si="1"/>
        <v>0.18226089210158847</v>
      </c>
      <c r="F93" s="166">
        <f t="shared" si="1"/>
        <v>0.18245790758601468</v>
      </c>
      <c r="G93" s="166">
        <f t="shared" si="1"/>
        <v>6.3389122192481398E-2</v>
      </c>
      <c r="H93" s="166">
        <f t="shared" si="1"/>
        <v>4.5948529044283148E-2</v>
      </c>
      <c r="I93" s="166">
        <f t="shared" si="1"/>
        <v>8.4642494979373817E-2</v>
      </c>
      <c r="J93" s="166">
        <f t="shared" si="1"/>
        <v>7.9454414813358697E-3</v>
      </c>
      <c r="K93" s="166"/>
      <c r="L93" s="13" t="s">
        <v>1153</v>
      </c>
      <c r="M93" s="8" t="s">
        <v>40</v>
      </c>
      <c r="N93" s="8" t="s">
        <v>33</v>
      </c>
      <c r="O93" s="8" t="s">
        <v>41</v>
      </c>
      <c r="P93" s="8" t="s">
        <v>42</v>
      </c>
      <c r="Q93" s="8" t="s">
        <v>36</v>
      </c>
    </row>
    <row r="94" spans="1:21" x14ac:dyDescent="0.25">
      <c r="L94" s="5" t="s">
        <v>43</v>
      </c>
      <c r="M94" s="6">
        <v>2.1517520623755502</v>
      </c>
      <c r="N94" s="6">
        <v>8</v>
      </c>
      <c r="O94" s="6">
        <v>0.26896900779694399</v>
      </c>
      <c r="P94" s="6" t="s">
        <v>44</v>
      </c>
      <c r="Q94" s="4" t="s">
        <v>45</v>
      </c>
    </row>
    <row r="95" spans="1:21" x14ac:dyDescent="0.25">
      <c r="L95" s="5" t="s">
        <v>46</v>
      </c>
      <c r="M95" s="6">
        <v>0.229096653978417</v>
      </c>
      <c r="N95" s="6">
        <v>23</v>
      </c>
      <c r="O95" s="6">
        <v>9.9607240860181204E-3</v>
      </c>
      <c r="P95" s="6"/>
      <c r="Q95" s="4"/>
    </row>
    <row r="96" spans="1:21" x14ac:dyDescent="0.25">
      <c r="L96" s="5" t="s">
        <v>47</v>
      </c>
      <c r="M96" s="6">
        <v>2.3808487163539702</v>
      </c>
      <c r="N96" s="6">
        <v>31</v>
      </c>
      <c r="O96" s="6"/>
      <c r="P96" s="6"/>
      <c r="Q96" s="4"/>
    </row>
    <row r="98" spans="1:21" x14ac:dyDescent="0.25">
      <c r="B98" s="2"/>
      <c r="C98" s="1"/>
      <c r="L98" s="13" t="s">
        <v>0</v>
      </c>
      <c r="M98" s="14" t="s">
        <v>1</v>
      </c>
      <c r="N98" s="14" t="s">
        <v>2</v>
      </c>
      <c r="O98" s="14" t="s">
        <v>3</v>
      </c>
      <c r="P98" s="15" t="s">
        <v>4</v>
      </c>
      <c r="Q98" s="14" t="s">
        <v>5</v>
      </c>
      <c r="R98" s="15"/>
      <c r="S98" s="14"/>
      <c r="T98" s="14"/>
    </row>
    <row r="99" spans="1:21" x14ac:dyDescent="0.25">
      <c r="B99" s="2"/>
      <c r="C99" s="1"/>
      <c r="L99" s="2" t="s">
        <v>6</v>
      </c>
      <c r="M99" s="3">
        <v>-0.31600499999999998</v>
      </c>
      <c r="N99" s="3" t="s">
        <v>7</v>
      </c>
      <c r="O99" s="3" t="s">
        <v>8</v>
      </c>
      <c r="P99" s="3" t="s">
        <v>9</v>
      </c>
      <c r="Q99" s="3">
        <v>1.2031778272700001E-3</v>
      </c>
      <c r="R99" s="3"/>
      <c r="S99" s="3"/>
      <c r="T99" s="1"/>
    </row>
    <row r="100" spans="1:21" x14ac:dyDescent="0.25">
      <c r="B100" s="2"/>
      <c r="C100" s="1"/>
      <c r="L100" s="2" t="s">
        <v>11</v>
      </c>
      <c r="M100" s="3">
        <v>-0.33531975000000003</v>
      </c>
      <c r="N100" s="3" t="s">
        <v>12</v>
      </c>
      <c r="O100" s="3" t="s">
        <v>8</v>
      </c>
      <c r="P100" s="3" t="s">
        <v>13</v>
      </c>
      <c r="Q100" s="3">
        <v>6.1652612630699996E-4</v>
      </c>
      <c r="R100" s="3"/>
      <c r="S100" s="3"/>
      <c r="T100" s="1"/>
    </row>
    <row r="101" spans="1:21" x14ac:dyDescent="0.25">
      <c r="B101" s="2"/>
      <c r="C101" s="1"/>
      <c r="L101" s="2" t="s">
        <v>15</v>
      </c>
      <c r="M101" s="3">
        <v>-0.5104805</v>
      </c>
      <c r="N101" s="3" t="s">
        <v>16</v>
      </c>
      <c r="O101" s="3" t="s">
        <v>8</v>
      </c>
      <c r="P101" s="3" t="s">
        <v>17</v>
      </c>
      <c r="Q101" s="3">
        <v>1.744825048E-6</v>
      </c>
      <c r="R101" s="3"/>
      <c r="S101" s="3"/>
      <c r="T101" s="1"/>
    </row>
    <row r="102" spans="1:21" x14ac:dyDescent="0.25">
      <c r="B102" s="2"/>
      <c r="C102" s="1"/>
      <c r="L102" s="5" t="s">
        <v>62</v>
      </c>
      <c r="M102" s="3">
        <v>-0.67732800000000004</v>
      </c>
      <c r="N102" s="3" t="s">
        <v>19</v>
      </c>
      <c r="O102" s="3" t="s">
        <v>8</v>
      </c>
      <c r="P102" s="3" t="s">
        <v>17</v>
      </c>
      <c r="Q102" s="3">
        <v>1.2679701000000001E-8</v>
      </c>
      <c r="R102" s="3"/>
      <c r="S102" s="6"/>
      <c r="T102" s="1"/>
    </row>
    <row r="103" spans="1:21" x14ac:dyDescent="0.25">
      <c r="B103" s="2"/>
      <c r="C103" s="1"/>
      <c r="L103" s="2" t="s">
        <v>20</v>
      </c>
      <c r="M103" s="3">
        <v>-6.0721666666666799E-2</v>
      </c>
      <c r="N103" s="3" t="s">
        <v>21</v>
      </c>
      <c r="O103" s="3" t="s">
        <v>22</v>
      </c>
      <c r="P103" s="3" t="s">
        <v>23</v>
      </c>
      <c r="Q103" s="3">
        <v>0.96290141828641196</v>
      </c>
      <c r="R103" s="3"/>
      <c r="S103" s="3"/>
      <c r="T103" s="1"/>
    </row>
    <row r="104" spans="1:21" x14ac:dyDescent="0.25">
      <c r="L104" s="2" t="s">
        <v>26</v>
      </c>
      <c r="M104" s="3">
        <v>5.7063666666666603E-2</v>
      </c>
      <c r="N104" s="3" t="s">
        <v>27</v>
      </c>
      <c r="O104" s="3" t="s">
        <v>22</v>
      </c>
      <c r="P104" s="3" t="s">
        <v>23</v>
      </c>
      <c r="Q104" s="3">
        <v>0.97343520461232502</v>
      </c>
      <c r="R104" s="3"/>
      <c r="S104" s="3"/>
      <c r="T104" s="1"/>
    </row>
    <row r="105" spans="1:21" x14ac:dyDescent="0.25">
      <c r="L105" s="2" t="s">
        <v>29</v>
      </c>
      <c r="M105" s="3">
        <v>6.7183333333332698E-3</v>
      </c>
      <c r="N105" s="3" t="s">
        <v>30</v>
      </c>
      <c r="O105" s="3" t="s">
        <v>22</v>
      </c>
      <c r="P105" s="3" t="s">
        <v>23</v>
      </c>
      <c r="Q105" s="3">
        <v>0.999999995928051</v>
      </c>
      <c r="R105" s="3"/>
      <c r="S105" s="3"/>
      <c r="T105" s="1"/>
    </row>
    <row r="106" spans="1:21" x14ac:dyDescent="0.25">
      <c r="L106" s="5" t="s">
        <v>35</v>
      </c>
      <c r="M106" s="3">
        <v>5.9224333333333302E-2</v>
      </c>
      <c r="N106" s="3" t="s">
        <v>32</v>
      </c>
      <c r="O106" s="3" t="s">
        <v>22</v>
      </c>
      <c r="P106" s="3" t="s">
        <v>23</v>
      </c>
      <c r="Q106" s="3">
        <v>0.96750311142369805</v>
      </c>
      <c r="R106" s="3"/>
      <c r="S106" s="3"/>
      <c r="T106" s="1"/>
    </row>
    <row r="107" spans="1:21" x14ac:dyDescent="0.25">
      <c r="L107" s="3"/>
      <c r="M107" s="3"/>
      <c r="N107" s="3"/>
      <c r="O107" s="3"/>
      <c r="P107" s="3"/>
      <c r="Q107" s="3"/>
      <c r="R107" s="3"/>
      <c r="S107" s="3"/>
      <c r="T107" s="3"/>
    </row>
    <row r="108" spans="1:21" s="16" customFormat="1" x14ac:dyDescent="0.25">
      <c r="A108" s="112"/>
      <c r="B108" s="62" t="s">
        <v>1294</v>
      </c>
      <c r="C108" s="62"/>
      <c r="D108" s="62"/>
      <c r="E108" s="62"/>
      <c r="F108" s="62"/>
      <c r="G108" s="62"/>
      <c r="H108" s="112"/>
      <c r="I108" s="112"/>
      <c r="J108" s="112"/>
      <c r="K108" s="112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</row>
    <row r="109" spans="1:21" x14ac:dyDescent="0.25">
      <c r="A109" s="44"/>
      <c r="B109" s="250" t="s">
        <v>316</v>
      </c>
      <c r="C109" s="250"/>
      <c r="D109" s="250"/>
      <c r="E109" s="250"/>
      <c r="F109" s="141"/>
      <c r="G109" s="141"/>
      <c r="H109" s="141"/>
      <c r="I109" s="141"/>
      <c r="J109" s="141"/>
      <c r="K109" s="141"/>
    </row>
    <row r="110" spans="1:21" x14ac:dyDescent="0.25">
      <c r="A110" s="44"/>
      <c r="B110" s="141"/>
      <c r="C110" s="141"/>
      <c r="D110" s="141"/>
      <c r="E110" s="141"/>
      <c r="F110" s="141"/>
      <c r="G110" s="141"/>
      <c r="H110" s="141"/>
      <c r="I110" s="141"/>
      <c r="J110" s="141"/>
      <c r="K110" s="141"/>
    </row>
    <row r="111" spans="1:21" x14ac:dyDescent="0.25">
      <c r="A111" s="44"/>
      <c r="B111" s="251" t="s">
        <v>48</v>
      </c>
      <c r="C111" s="251" t="s">
        <v>10</v>
      </c>
      <c r="D111" s="251" t="s">
        <v>14</v>
      </c>
      <c r="E111" s="251" t="s">
        <v>18</v>
      </c>
      <c r="F111" s="251" t="s">
        <v>148</v>
      </c>
      <c r="G111" s="251" t="s">
        <v>25</v>
      </c>
      <c r="H111" s="251" t="s">
        <v>28</v>
      </c>
      <c r="I111" s="251" t="s">
        <v>31</v>
      </c>
      <c r="J111" s="251" t="s">
        <v>34</v>
      </c>
      <c r="K111" s="33"/>
      <c r="L111" s="13" t="s">
        <v>1152</v>
      </c>
      <c r="M111" s="8"/>
    </row>
    <row r="112" spans="1:21" x14ac:dyDescent="0.25">
      <c r="A112" s="44"/>
      <c r="B112" s="147">
        <v>30.667400000000001</v>
      </c>
      <c r="C112" s="147">
        <v>46.457889999999999</v>
      </c>
      <c r="D112" s="147">
        <v>50.033230000000003</v>
      </c>
      <c r="E112" s="147">
        <v>60.973179999999999</v>
      </c>
      <c r="F112" s="147">
        <v>59.270499999999998</v>
      </c>
      <c r="G112" s="147">
        <v>19.583410000000001</v>
      </c>
      <c r="H112" s="147">
        <v>20.87968</v>
      </c>
      <c r="I112" s="147">
        <v>24.856390000000001</v>
      </c>
      <c r="J112" s="147">
        <v>17.883400000000002</v>
      </c>
      <c r="K112" s="144"/>
      <c r="L112" s="5" t="s">
        <v>24</v>
      </c>
      <c r="M112" s="5">
        <v>18.386929278398402</v>
      </c>
    </row>
    <row r="113" spans="1:19" x14ac:dyDescent="0.25">
      <c r="A113" s="44"/>
      <c r="B113" s="147">
        <v>33.372909999999997</v>
      </c>
      <c r="C113" s="147">
        <v>47.002499999999998</v>
      </c>
      <c r="D113" s="147">
        <v>47.471780000000003</v>
      </c>
      <c r="E113" s="147">
        <v>48.738140000000001</v>
      </c>
      <c r="F113" s="147">
        <v>47.977820000000001</v>
      </c>
      <c r="G113" s="147">
        <v>15.60262</v>
      </c>
      <c r="H113" s="147">
        <v>33.879950000000001</v>
      </c>
      <c r="I113" s="147">
        <v>27.177710000000001</v>
      </c>
      <c r="J113" s="147">
        <v>26.99278</v>
      </c>
      <c r="K113" s="144"/>
      <c r="L113" s="5" t="s">
        <v>36</v>
      </c>
      <c r="M113" s="5">
        <v>2.7826053000000001E-8</v>
      </c>
    </row>
    <row r="114" spans="1:19" x14ac:dyDescent="0.25">
      <c r="A114" s="44"/>
      <c r="B114" s="147">
        <v>3.0489899999999999</v>
      </c>
      <c r="C114" s="147">
        <v>49.892380000000003</v>
      </c>
      <c r="D114" s="147">
        <v>58.436610000000002</v>
      </c>
      <c r="E114" s="147">
        <v>65.589340000000007</v>
      </c>
      <c r="F114" s="147">
        <v>54.976950000000002</v>
      </c>
      <c r="G114" s="147">
        <v>29.245850000000001</v>
      </c>
      <c r="H114" s="147">
        <v>27.140170000000001</v>
      </c>
      <c r="I114" s="147">
        <v>23.118829999999999</v>
      </c>
      <c r="J114" s="147">
        <v>22.494039999999998</v>
      </c>
      <c r="K114" s="144"/>
      <c r="L114" s="5" t="s">
        <v>37</v>
      </c>
      <c r="M114" s="5" t="s">
        <v>17</v>
      </c>
    </row>
    <row r="115" spans="1:19" x14ac:dyDescent="0.25">
      <c r="A115" s="44"/>
      <c r="B115" s="147">
        <v>16.002179999999999</v>
      </c>
      <c r="C115" s="147">
        <v>56.657890000000002</v>
      </c>
      <c r="D115" s="147">
        <v>59.856209999999997</v>
      </c>
      <c r="E115" s="147">
        <v>62.455469999999998</v>
      </c>
      <c r="F115" s="147">
        <v>63.620379999999997</v>
      </c>
      <c r="G115" s="166"/>
      <c r="H115" s="166"/>
      <c r="I115" s="166"/>
      <c r="J115" s="166"/>
      <c r="K115" s="166"/>
      <c r="L115" s="5" t="s">
        <v>38</v>
      </c>
      <c r="M115" s="5" t="s">
        <v>8</v>
      </c>
    </row>
    <row r="116" spans="1:19" x14ac:dyDescent="0.25">
      <c r="A116" s="44"/>
      <c r="B116" s="166"/>
      <c r="C116" s="166"/>
      <c r="D116" s="166"/>
      <c r="E116" s="166"/>
      <c r="F116" s="166"/>
      <c r="G116" s="166"/>
      <c r="H116" s="166"/>
      <c r="I116" s="166"/>
      <c r="J116" s="166"/>
      <c r="K116" s="166"/>
      <c r="L116" s="5" t="s">
        <v>39</v>
      </c>
      <c r="M116" s="5">
        <v>0.86478179085465501</v>
      </c>
    </row>
    <row r="117" spans="1:19" x14ac:dyDescent="0.25">
      <c r="A117" s="44" t="s">
        <v>49</v>
      </c>
      <c r="B117" s="169">
        <f t="shared" ref="B117:J117" si="2">AVERAGE(B112:B115)</f>
        <v>20.772870000000001</v>
      </c>
      <c r="C117" s="169">
        <f t="shared" si="2"/>
        <v>50.002665</v>
      </c>
      <c r="D117" s="169">
        <f t="shared" si="2"/>
        <v>53.949457500000001</v>
      </c>
      <c r="E117" s="169">
        <f t="shared" si="2"/>
        <v>59.439032499999996</v>
      </c>
      <c r="F117" s="169">
        <f t="shared" si="2"/>
        <v>56.461412500000009</v>
      </c>
      <c r="G117" s="169">
        <f t="shared" si="2"/>
        <v>21.477293333333336</v>
      </c>
      <c r="H117" s="169">
        <f t="shared" si="2"/>
        <v>27.299933333333332</v>
      </c>
      <c r="I117" s="169">
        <f t="shared" si="2"/>
        <v>25.050976666666667</v>
      </c>
      <c r="J117" s="169">
        <f t="shared" si="2"/>
        <v>22.45674</v>
      </c>
      <c r="K117" s="169"/>
    </row>
    <row r="118" spans="1:19" x14ac:dyDescent="0.25">
      <c r="A118" s="44" t="s">
        <v>50</v>
      </c>
      <c r="B118" s="166">
        <f t="shared" ref="B118:J118" si="3">STDEV(B112:B115)</f>
        <v>14.066012669469147</v>
      </c>
      <c r="C118" s="166">
        <f t="shared" si="3"/>
        <v>4.6858155608068923</v>
      </c>
      <c r="D118" s="166">
        <f t="shared" si="3"/>
        <v>6.118861720948729</v>
      </c>
      <c r="E118" s="166">
        <f t="shared" si="3"/>
        <v>7.3889080470724933</v>
      </c>
      <c r="F118" s="166">
        <f t="shared" si="3"/>
        <v>6.6662522921721203</v>
      </c>
      <c r="G118" s="166">
        <f t="shared" si="3"/>
        <v>7.0160192964695653</v>
      </c>
      <c r="H118" s="166">
        <f t="shared" si="3"/>
        <v>6.5016073597406265</v>
      </c>
      <c r="I118" s="166">
        <f t="shared" si="3"/>
        <v>2.036424487117884</v>
      </c>
      <c r="J118" s="166">
        <f t="shared" si="3"/>
        <v>4.5548045472445864</v>
      </c>
      <c r="K118" s="166"/>
      <c r="L118" s="13" t="s">
        <v>1153</v>
      </c>
      <c r="M118" s="8" t="s">
        <v>40</v>
      </c>
      <c r="N118" s="8" t="s">
        <v>33</v>
      </c>
      <c r="O118" s="8" t="s">
        <v>41</v>
      </c>
      <c r="P118" s="8" t="s">
        <v>42</v>
      </c>
      <c r="Q118" s="8" t="s">
        <v>36</v>
      </c>
    </row>
    <row r="119" spans="1:19" x14ac:dyDescent="0.2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L119" s="5" t="s">
        <v>43</v>
      </c>
      <c r="M119" s="6">
        <v>8335.84499478211</v>
      </c>
      <c r="N119" s="6">
        <v>8</v>
      </c>
      <c r="O119" s="6">
        <v>1041.9806243477601</v>
      </c>
      <c r="P119" s="6" t="s">
        <v>51</v>
      </c>
      <c r="Q119" s="4" t="s">
        <v>52</v>
      </c>
    </row>
    <row r="120" spans="1:19" x14ac:dyDescent="0.25">
      <c r="L120" s="5" t="s">
        <v>46</v>
      </c>
      <c r="M120" s="6">
        <v>1303.40167176007</v>
      </c>
      <c r="N120" s="6">
        <v>23</v>
      </c>
      <c r="O120" s="6">
        <v>56.669637902611598</v>
      </c>
      <c r="P120" s="6"/>
      <c r="Q120" s="4"/>
    </row>
    <row r="121" spans="1:19" x14ac:dyDescent="0.25">
      <c r="L121" s="5" t="s">
        <v>47</v>
      </c>
      <c r="M121" s="6">
        <v>9639.2466665421707</v>
      </c>
      <c r="N121" s="6">
        <v>31</v>
      </c>
      <c r="O121" s="6"/>
      <c r="P121" s="6"/>
      <c r="Q121" s="4"/>
    </row>
    <row r="123" spans="1:19" x14ac:dyDescent="0.25">
      <c r="L123" s="7" t="s">
        <v>0</v>
      </c>
      <c r="M123" s="8" t="s">
        <v>1</v>
      </c>
      <c r="N123" s="8" t="s">
        <v>2</v>
      </c>
      <c r="O123" s="8" t="s">
        <v>3</v>
      </c>
      <c r="P123" s="8" t="s">
        <v>4</v>
      </c>
      <c r="Q123" s="8" t="s">
        <v>5</v>
      </c>
      <c r="R123" s="17"/>
      <c r="S123" s="12"/>
    </row>
    <row r="124" spans="1:19" x14ac:dyDescent="0.25">
      <c r="L124" s="5" t="s">
        <v>6</v>
      </c>
      <c r="M124" s="6">
        <v>-29.2420425</v>
      </c>
      <c r="N124" s="6" t="s">
        <v>53</v>
      </c>
      <c r="O124" s="6" t="s">
        <v>8</v>
      </c>
      <c r="P124" s="6" t="s">
        <v>13</v>
      </c>
      <c r="Q124" s="6">
        <v>1.01275289577E-4</v>
      </c>
      <c r="R124" s="6"/>
    </row>
    <row r="125" spans="1:19" x14ac:dyDescent="0.25">
      <c r="L125" s="5" t="s">
        <v>11</v>
      </c>
      <c r="M125" s="6">
        <v>-33.188834999999997</v>
      </c>
      <c r="N125" s="6" t="s">
        <v>54</v>
      </c>
      <c r="O125" s="6" t="s">
        <v>8</v>
      </c>
      <c r="P125" s="6" t="s">
        <v>17</v>
      </c>
      <c r="Q125" s="6">
        <v>1.7262469895000001E-5</v>
      </c>
      <c r="R125" s="6"/>
    </row>
    <row r="126" spans="1:19" x14ac:dyDescent="0.25">
      <c r="L126" s="5" t="s">
        <v>15</v>
      </c>
      <c r="M126" s="6">
        <v>-38.67841</v>
      </c>
      <c r="N126" s="6" t="s">
        <v>55</v>
      </c>
      <c r="O126" s="6" t="s">
        <v>8</v>
      </c>
      <c r="P126" s="6" t="s">
        <v>17</v>
      </c>
      <c r="Q126" s="6">
        <v>1.62190831E-6</v>
      </c>
      <c r="R126" s="6"/>
    </row>
    <row r="127" spans="1:19" x14ac:dyDescent="0.25">
      <c r="L127" s="5" t="s">
        <v>62</v>
      </c>
      <c r="M127" s="6">
        <v>-35.700789999999998</v>
      </c>
      <c r="N127" s="6" t="s">
        <v>56</v>
      </c>
      <c r="O127" s="6" t="s">
        <v>8</v>
      </c>
      <c r="P127" s="6" t="s">
        <v>17</v>
      </c>
      <c r="Q127" s="6">
        <v>5.7597977270000002E-6</v>
      </c>
      <c r="R127" s="6"/>
    </row>
    <row r="128" spans="1:19" x14ac:dyDescent="0.25">
      <c r="L128" s="5" t="s">
        <v>20</v>
      </c>
      <c r="M128" s="6">
        <v>-0.71667083333333503</v>
      </c>
      <c r="N128" s="6" t="s">
        <v>58</v>
      </c>
      <c r="O128" s="6" t="s">
        <v>22</v>
      </c>
      <c r="P128" s="6" t="s">
        <v>23</v>
      </c>
      <c r="Q128" s="6">
        <v>0.99999993632250705</v>
      </c>
      <c r="R128" s="6"/>
    </row>
    <row r="129" spans="12:18" x14ac:dyDescent="0.25">
      <c r="L129" s="5" t="s">
        <v>26</v>
      </c>
      <c r="M129" s="6">
        <v>-6.5393108333333299</v>
      </c>
      <c r="N129" s="6" t="s">
        <v>59</v>
      </c>
      <c r="O129" s="6" t="s">
        <v>22</v>
      </c>
      <c r="P129" s="6" t="s">
        <v>23</v>
      </c>
      <c r="Q129" s="6">
        <v>0.81605168854364496</v>
      </c>
      <c r="R129" s="6"/>
    </row>
    <row r="130" spans="12:18" x14ac:dyDescent="0.25">
      <c r="L130" s="5" t="s">
        <v>29</v>
      </c>
      <c r="M130" s="6">
        <v>-4.2903541666666696</v>
      </c>
      <c r="N130" s="6" t="s">
        <v>60</v>
      </c>
      <c r="O130" s="6" t="s">
        <v>22</v>
      </c>
      <c r="P130" s="6" t="s">
        <v>23</v>
      </c>
      <c r="Q130" s="6">
        <v>0.97390075873612603</v>
      </c>
      <c r="R130" s="6"/>
    </row>
    <row r="131" spans="12:18" x14ac:dyDescent="0.25">
      <c r="L131" s="5" t="s">
        <v>35</v>
      </c>
      <c r="M131" s="6">
        <v>-1.6949841666666601</v>
      </c>
      <c r="N131" s="6" t="s">
        <v>61</v>
      </c>
      <c r="O131" s="6" t="s">
        <v>22</v>
      </c>
      <c r="P131" s="6" t="s">
        <v>23</v>
      </c>
      <c r="Q131" s="6">
        <v>0.999949347972933</v>
      </c>
      <c r="R131" s="6"/>
    </row>
    <row r="132" spans="12:18" x14ac:dyDescent="0.25">
      <c r="L132" s="5"/>
      <c r="M132" s="6"/>
      <c r="N132" s="6"/>
      <c r="O132" s="6"/>
      <c r="P132" s="6"/>
      <c r="Q132" s="6"/>
      <c r="R132" s="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369A0-D903-48F3-8049-632250DB99A6}">
  <dimension ref="A2:S274"/>
  <sheetViews>
    <sheetView workbookViewId="0">
      <selection activeCell="U13" sqref="U13"/>
    </sheetView>
  </sheetViews>
  <sheetFormatPr defaultRowHeight="15" x14ac:dyDescent="0.25"/>
  <cols>
    <col min="1" max="1" width="12.5703125" customWidth="1"/>
    <col min="2" max="2" width="13" customWidth="1"/>
    <col min="3" max="4" width="10.28515625" customWidth="1"/>
    <col min="5" max="5" width="11.5703125" customWidth="1"/>
    <col min="6" max="6" width="10.5703125" customWidth="1"/>
    <col min="8" max="8" width="12" customWidth="1"/>
    <col min="9" max="9" width="25.5703125" customWidth="1"/>
  </cols>
  <sheetData>
    <row r="2" spans="1:17" s="109" customFormat="1" x14ac:dyDescent="0.25">
      <c r="B2" s="62" t="s">
        <v>1391</v>
      </c>
      <c r="C2" s="62"/>
      <c r="D2" s="62"/>
      <c r="E2" s="108"/>
      <c r="F2" s="108"/>
    </row>
    <row r="3" spans="1:17" s="134" customFormat="1" x14ac:dyDescent="0.25">
      <c r="B3" s="141" t="s">
        <v>683</v>
      </c>
      <c r="C3" s="141"/>
      <c r="D3" s="141"/>
    </row>
    <row r="5" spans="1:17" x14ac:dyDescent="0.25">
      <c r="A5" s="44"/>
      <c r="B5" s="294" t="s">
        <v>636</v>
      </c>
      <c r="C5" s="330"/>
      <c r="D5" s="330"/>
      <c r="E5" s="330"/>
      <c r="F5" s="330"/>
      <c r="G5" s="295"/>
      <c r="I5" s="29" t="s">
        <v>1056</v>
      </c>
      <c r="J5" s="29" t="s">
        <v>1057</v>
      </c>
      <c r="K5" s="29"/>
      <c r="L5" s="29"/>
      <c r="M5" s="29"/>
      <c r="N5" s="29"/>
      <c r="O5" s="264"/>
      <c r="P5" s="86"/>
      <c r="Q5" s="86"/>
    </row>
    <row r="6" spans="1:17" x14ac:dyDescent="0.25">
      <c r="A6" s="44"/>
      <c r="B6" s="70" t="s">
        <v>324</v>
      </c>
      <c r="C6" s="70" t="s">
        <v>325</v>
      </c>
      <c r="D6" s="70" t="s">
        <v>326</v>
      </c>
      <c r="E6" s="70" t="s">
        <v>327</v>
      </c>
      <c r="F6" s="70" t="s">
        <v>1087</v>
      </c>
      <c r="G6" s="70" t="s">
        <v>329</v>
      </c>
      <c r="I6" s="2" t="s">
        <v>1058</v>
      </c>
      <c r="J6" s="2" t="s">
        <v>22</v>
      </c>
      <c r="K6" s="2"/>
      <c r="L6" s="2"/>
      <c r="M6" s="2"/>
      <c r="N6" s="2"/>
      <c r="O6" s="86"/>
      <c r="P6" s="86"/>
      <c r="Q6" s="86"/>
    </row>
    <row r="7" spans="1:17" x14ac:dyDescent="0.25">
      <c r="A7" s="44" t="s">
        <v>310</v>
      </c>
      <c r="B7" s="55">
        <v>38.659999999999997</v>
      </c>
      <c r="C7" s="55">
        <v>39.01</v>
      </c>
      <c r="D7" s="55">
        <v>25.19</v>
      </c>
      <c r="E7" s="55">
        <v>16.7</v>
      </c>
      <c r="F7" s="55">
        <v>11.16</v>
      </c>
      <c r="G7" s="55">
        <v>9.19</v>
      </c>
      <c r="I7" s="2" t="s">
        <v>781</v>
      </c>
      <c r="J7" s="2">
        <v>0.05</v>
      </c>
      <c r="K7" s="2"/>
      <c r="L7" s="2"/>
      <c r="M7" s="2"/>
      <c r="N7" s="2"/>
      <c r="O7" s="86"/>
      <c r="P7" s="86"/>
      <c r="Q7" s="86"/>
    </row>
    <row r="8" spans="1:17" x14ac:dyDescent="0.25">
      <c r="A8" s="44" t="s">
        <v>652</v>
      </c>
      <c r="B8" s="55">
        <v>56.21</v>
      </c>
      <c r="C8" s="55">
        <v>47.57</v>
      </c>
      <c r="D8" s="55">
        <v>48.35</v>
      </c>
      <c r="E8" s="55">
        <v>40.1</v>
      </c>
      <c r="F8" s="55">
        <v>35.03</v>
      </c>
      <c r="G8" s="55">
        <v>32.03</v>
      </c>
      <c r="I8" s="2"/>
      <c r="J8" s="2"/>
      <c r="K8" s="2"/>
      <c r="L8" s="2"/>
      <c r="M8" s="2"/>
      <c r="N8" s="2"/>
      <c r="O8" s="86"/>
      <c r="P8" s="86"/>
      <c r="Q8" s="86"/>
    </row>
    <row r="9" spans="1:17" x14ac:dyDescent="0.25">
      <c r="A9" s="44" t="s">
        <v>312</v>
      </c>
      <c r="B9" s="55">
        <v>53.83</v>
      </c>
      <c r="C9" s="55">
        <v>45.84</v>
      </c>
      <c r="D9" s="55">
        <v>32.380000000000003</v>
      </c>
      <c r="E9" s="55">
        <v>23.09</v>
      </c>
      <c r="F9" s="55">
        <v>18.43</v>
      </c>
      <c r="G9" s="55">
        <v>17.11</v>
      </c>
      <c r="I9" s="2" t="s">
        <v>1059</v>
      </c>
      <c r="J9" s="2" t="s">
        <v>195</v>
      </c>
      <c r="K9" s="2" t="s">
        <v>225</v>
      </c>
      <c r="L9" s="2" t="s">
        <v>1060</v>
      </c>
      <c r="M9" s="2"/>
      <c r="N9" s="2"/>
      <c r="O9" s="86"/>
      <c r="P9" s="86"/>
      <c r="Q9" s="86"/>
    </row>
    <row r="10" spans="1:17" x14ac:dyDescent="0.25">
      <c r="A10" s="44"/>
      <c r="B10" s="44"/>
      <c r="C10" s="44"/>
      <c r="D10" s="44"/>
      <c r="E10" s="44"/>
      <c r="F10" s="44"/>
      <c r="G10" s="44"/>
      <c r="I10" s="2" t="s">
        <v>1061</v>
      </c>
      <c r="J10" s="2" t="s">
        <v>566</v>
      </c>
      <c r="K10" s="2" t="s">
        <v>17</v>
      </c>
      <c r="L10" s="2" t="s">
        <v>8</v>
      </c>
      <c r="M10" s="2"/>
      <c r="N10" s="2"/>
      <c r="O10" s="86"/>
      <c r="P10" s="86"/>
      <c r="Q10" s="86"/>
    </row>
    <row r="11" spans="1:17" x14ac:dyDescent="0.25">
      <c r="A11" s="44"/>
      <c r="B11" s="294" t="s">
        <v>653</v>
      </c>
      <c r="C11" s="330"/>
      <c r="D11" s="330"/>
      <c r="E11" s="330"/>
      <c r="F11" s="330"/>
      <c r="G11" s="295"/>
      <c r="I11" s="2" t="s">
        <v>1088</v>
      </c>
      <c r="J11" s="2">
        <v>9.5065000000000002E-10</v>
      </c>
      <c r="K11" s="2" t="s">
        <v>17</v>
      </c>
      <c r="L11" s="2" t="s">
        <v>8</v>
      </c>
      <c r="M11" s="2"/>
      <c r="N11" s="2"/>
      <c r="O11" s="86"/>
      <c r="P11" s="86"/>
      <c r="Q11" s="86"/>
    </row>
    <row r="12" spans="1:17" x14ac:dyDescent="0.25">
      <c r="A12" s="44"/>
      <c r="B12" s="70" t="s">
        <v>324</v>
      </c>
      <c r="C12" s="70" t="s">
        <v>325</v>
      </c>
      <c r="D12" s="70" t="s">
        <v>326</v>
      </c>
      <c r="E12" s="70" t="s">
        <v>327</v>
      </c>
      <c r="F12" s="70" t="s">
        <v>1087</v>
      </c>
      <c r="G12" s="70" t="s">
        <v>329</v>
      </c>
      <c r="I12" s="2" t="s">
        <v>1089</v>
      </c>
      <c r="J12" s="2">
        <v>3.8672096076198002E-2</v>
      </c>
      <c r="K12" s="2" t="s">
        <v>64</v>
      </c>
      <c r="L12" s="2" t="s">
        <v>8</v>
      </c>
      <c r="M12" s="2"/>
      <c r="N12" s="2"/>
      <c r="O12" s="86"/>
      <c r="P12" s="86"/>
      <c r="Q12" s="86"/>
    </row>
    <row r="13" spans="1:17" x14ac:dyDescent="0.25">
      <c r="A13" s="44" t="s">
        <v>310</v>
      </c>
      <c r="B13" s="287">
        <v>4.3611475374191704</v>
      </c>
      <c r="C13" s="287">
        <v>3.4292805809664499</v>
      </c>
      <c r="D13" s="287">
        <v>2.8918097350856433</v>
      </c>
      <c r="E13" s="287">
        <v>3.0244949073265848</v>
      </c>
      <c r="F13" s="287">
        <v>2.5192883371083585</v>
      </c>
      <c r="G13" s="287">
        <v>1.5434284522041661</v>
      </c>
      <c r="I13" s="2"/>
      <c r="J13" s="2"/>
      <c r="K13" s="2"/>
      <c r="L13" s="2"/>
      <c r="M13" s="2"/>
      <c r="N13" s="2"/>
      <c r="O13" s="86"/>
      <c r="P13" s="86"/>
      <c r="Q13" s="86"/>
    </row>
    <row r="14" spans="1:17" x14ac:dyDescent="0.25">
      <c r="A14" s="44" t="s">
        <v>652</v>
      </c>
      <c r="B14" s="287">
        <v>2.1496400584638322</v>
      </c>
      <c r="C14" s="287">
        <v>2.8545816766448544</v>
      </c>
      <c r="D14" s="287">
        <v>3.1765077467560925</v>
      </c>
      <c r="E14" s="287">
        <v>3.8402151954353743</v>
      </c>
      <c r="F14" s="287">
        <v>3.0787734820616723</v>
      </c>
      <c r="G14" s="287">
        <v>4.1490006446379768</v>
      </c>
      <c r="I14" s="2" t="s">
        <v>1064</v>
      </c>
      <c r="J14" s="2" t="s">
        <v>1065</v>
      </c>
      <c r="K14" s="2" t="s">
        <v>1066</v>
      </c>
      <c r="L14" s="2"/>
      <c r="M14" s="2"/>
      <c r="N14" s="2"/>
      <c r="O14" s="86"/>
      <c r="P14" s="86"/>
      <c r="Q14" s="86"/>
    </row>
    <row r="15" spans="1:17" x14ac:dyDescent="0.25">
      <c r="A15" s="44" t="s">
        <v>312</v>
      </c>
      <c r="B15" s="287">
        <v>2.4022145867167928</v>
      </c>
      <c r="C15" s="287">
        <v>2.6028510922000789</v>
      </c>
      <c r="D15" s="287">
        <v>4.0401298955169223</v>
      </c>
      <c r="E15" s="287">
        <v>3.430716889524458</v>
      </c>
      <c r="F15" s="287">
        <v>1.9649407277299902</v>
      </c>
      <c r="G15" s="287">
        <v>2.1702534414210706</v>
      </c>
      <c r="I15" s="2" t="s">
        <v>1067</v>
      </c>
      <c r="J15" s="2">
        <v>5.15</v>
      </c>
      <c r="K15" s="2">
        <v>26.5</v>
      </c>
      <c r="L15" s="2"/>
      <c r="M15" s="2"/>
      <c r="N15" s="2"/>
      <c r="O15" s="86"/>
      <c r="P15" s="86"/>
      <c r="Q15" s="86"/>
    </row>
    <row r="16" spans="1:17" x14ac:dyDescent="0.25">
      <c r="A16" s="44"/>
      <c r="B16" s="53"/>
      <c r="C16" s="53"/>
      <c r="D16" s="53"/>
      <c r="E16" s="53"/>
      <c r="F16" s="53"/>
      <c r="G16" s="53"/>
      <c r="I16" s="2" t="s">
        <v>233</v>
      </c>
      <c r="J16" s="2">
        <v>11.2</v>
      </c>
      <c r="K16" s="2">
        <v>126</v>
      </c>
      <c r="L16" s="2"/>
      <c r="M16" s="2"/>
      <c r="N16" s="2"/>
      <c r="O16" s="86"/>
      <c r="P16" s="86"/>
      <c r="Q16" s="86"/>
    </row>
    <row r="17" spans="1:17" x14ac:dyDescent="0.25">
      <c r="A17" s="53"/>
      <c r="B17" s="289" t="s">
        <v>1395</v>
      </c>
      <c r="C17" s="290"/>
      <c r="D17" s="291"/>
      <c r="E17" s="162"/>
      <c r="F17" s="162"/>
      <c r="G17" s="52"/>
      <c r="I17" s="2"/>
      <c r="J17" s="2"/>
      <c r="K17" s="2"/>
      <c r="L17" s="2"/>
      <c r="M17" s="2"/>
      <c r="N17" s="2"/>
      <c r="O17" s="86"/>
      <c r="P17" s="86"/>
      <c r="Q17" s="86"/>
    </row>
    <row r="18" spans="1:17" x14ac:dyDescent="0.25">
      <c r="A18" s="53"/>
      <c r="B18" s="289" t="s">
        <v>1118</v>
      </c>
      <c r="C18" s="290"/>
      <c r="D18" s="291"/>
      <c r="E18" s="162"/>
      <c r="F18" s="162"/>
      <c r="G18" s="52"/>
      <c r="I18" s="2" t="s">
        <v>1068</v>
      </c>
      <c r="J18" s="2"/>
      <c r="K18" s="2"/>
      <c r="L18" s="2"/>
      <c r="M18" s="2"/>
      <c r="N18" s="2"/>
      <c r="O18" s="86"/>
      <c r="P18" s="86"/>
      <c r="Q18" s="86"/>
    </row>
    <row r="19" spans="1:17" x14ac:dyDescent="0.25">
      <c r="A19" s="44"/>
      <c r="B19" s="289" t="s">
        <v>1119</v>
      </c>
      <c r="C19" s="290"/>
      <c r="D19" s="291"/>
      <c r="E19" s="162"/>
      <c r="F19" s="162"/>
      <c r="G19" s="52"/>
      <c r="I19" s="2" t="s">
        <v>1069</v>
      </c>
      <c r="J19" s="2" t="s">
        <v>1090</v>
      </c>
      <c r="K19" s="2"/>
      <c r="L19" s="2"/>
      <c r="M19" s="2"/>
      <c r="N19" s="2"/>
      <c r="O19" s="86"/>
      <c r="P19" s="86"/>
      <c r="Q19" s="86"/>
    </row>
    <row r="20" spans="1:17" x14ac:dyDescent="0.25">
      <c r="G20" s="220"/>
      <c r="I20" s="2" t="s">
        <v>109</v>
      </c>
      <c r="J20" s="2">
        <v>1.9049040862400001E-4</v>
      </c>
      <c r="K20" s="2"/>
      <c r="L20" s="2"/>
      <c r="M20" s="2"/>
      <c r="N20" s="2"/>
      <c r="O20" s="86"/>
      <c r="P20" s="86"/>
      <c r="Q20" s="86"/>
    </row>
    <row r="21" spans="1:17" x14ac:dyDescent="0.25">
      <c r="G21" s="220"/>
      <c r="I21" s="2" t="s">
        <v>110</v>
      </c>
      <c r="J21" s="2" t="s">
        <v>13</v>
      </c>
      <c r="K21" s="2"/>
      <c r="L21" s="2"/>
      <c r="M21" s="2"/>
      <c r="N21" s="2"/>
      <c r="O21" s="86"/>
      <c r="P21" s="86"/>
      <c r="Q21" s="86"/>
    </row>
    <row r="22" spans="1:17" x14ac:dyDescent="0.25">
      <c r="B22" s="217"/>
      <c r="C22" s="217"/>
      <c r="D22" s="218"/>
      <c r="E22" s="219"/>
      <c r="F22" s="219"/>
      <c r="G22" s="220"/>
      <c r="I22" s="2" t="s">
        <v>1071</v>
      </c>
      <c r="J22" s="2" t="s">
        <v>8</v>
      </c>
      <c r="K22" s="2"/>
      <c r="L22" s="2"/>
      <c r="M22" s="2"/>
      <c r="N22" s="2"/>
      <c r="O22" s="86"/>
      <c r="P22" s="86"/>
      <c r="Q22" s="86"/>
    </row>
    <row r="23" spans="1:17" x14ac:dyDescent="0.25">
      <c r="B23" s="217"/>
      <c r="C23" s="217"/>
      <c r="D23" s="217"/>
      <c r="E23" s="217"/>
      <c r="F23" s="217"/>
      <c r="G23" s="217"/>
      <c r="I23" s="86"/>
      <c r="J23" s="86"/>
      <c r="K23" s="86"/>
      <c r="L23" s="86"/>
      <c r="M23" s="86"/>
      <c r="N23" s="86"/>
      <c r="O23" s="86"/>
      <c r="P23" s="86"/>
      <c r="Q23" s="86"/>
    </row>
    <row r="24" spans="1:17" x14ac:dyDescent="0.25">
      <c r="B24" s="217"/>
      <c r="C24" s="217"/>
      <c r="D24" s="218"/>
      <c r="E24" s="219"/>
      <c r="F24" s="219"/>
      <c r="G24" s="220"/>
      <c r="I24" s="29" t="s">
        <v>201</v>
      </c>
      <c r="J24" s="29" t="s">
        <v>202</v>
      </c>
      <c r="K24" s="29" t="s">
        <v>203</v>
      </c>
      <c r="L24" s="29" t="s">
        <v>204</v>
      </c>
      <c r="M24" s="29" t="s">
        <v>4</v>
      </c>
      <c r="N24" s="29" t="s">
        <v>205</v>
      </c>
      <c r="O24" s="264"/>
      <c r="P24" s="86"/>
      <c r="Q24" s="86"/>
    </row>
    <row r="25" spans="1:17" x14ac:dyDescent="0.25">
      <c r="B25" s="217"/>
      <c r="C25" s="217"/>
      <c r="D25" s="218"/>
      <c r="E25" s="219"/>
      <c r="F25" s="219"/>
      <c r="G25" s="220"/>
      <c r="I25" s="2"/>
      <c r="J25" s="2"/>
      <c r="K25" s="2"/>
      <c r="L25" s="2"/>
      <c r="M25" s="2"/>
      <c r="N25" s="2"/>
      <c r="O25" s="86"/>
      <c r="P25" s="86"/>
      <c r="Q25" s="86"/>
    </row>
    <row r="26" spans="1:17" x14ac:dyDescent="0.25">
      <c r="B26" s="217"/>
      <c r="C26" s="217"/>
      <c r="D26" s="218"/>
      <c r="E26" s="219"/>
      <c r="F26" s="219"/>
      <c r="G26" s="220"/>
      <c r="I26" s="2" t="s">
        <v>1091</v>
      </c>
      <c r="J26" s="2"/>
      <c r="K26" s="2"/>
      <c r="L26" s="2"/>
      <c r="M26" s="2"/>
      <c r="N26" s="2"/>
      <c r="O26" s="86"/>
      <c r="P26" s="86"/>
      <c r="Q26" s="86"/>
    </row>
    <row r="27" spans="1:17" x14ac:dyDescent="0.25">
      <c r="B27" s="217"/>
      <c r="C27" s="217"/>
      <c r="D27" s="218"/>
      <c r="E27" s="219"/>
      <c r="F27" s="219"/>
      <c r="G27" s="220"/>
      <c r="I27" s="2" t="s">
        <v>1092</v>
      </c>
      <c r="J27" s="2">
        <v>-17.55</v>
      </c>
      <c r="K27" s="2" t="s">
        <v>1093</v>
      </c>
      <c r="L27" s="2" t="s">
        <v>8</v>
      </c>
      <c r="M27" s="2" t="s">
        <v>9</v>
      </c>
      <c r="N27" s="2">
        <v>3.813264302383E-3</v>
      </c>
      <c r="O27" s="86"/>
      <c r="P27" s="86"/>
      <c r="Q27" s="86"/>
    </row>
    <row r="28" spans="1:17" x14ac:dyDescent="0.25">
      <c r="B28" s="217"/>
      <c r="C28" s="217"/>
      <c r="D28" s="218"/>
      <c r="E28" s="219"/>
      <c r="F28" s="219"/>
      <c r="G28" s="220"/>
      <c r="I28" s="2" t="s">
        <v>1094</v>
      </c>
      <c r="J28" s="2">
        <v>-15.17</v>
      </c>
      <c r="K28" s="2" t="s">
        <v>1095</v>
      </c>
      <c r="L28" s="2" t="s">
        <v>8</v>
      </c>
      <c r="M28" s="2" t="s">
        <v>64</v>
      </c>
      <c r="N28" s="2">
        <v>1.4082904378407E-2</v>
      </c>
      <c r="O28" s="86"/>
      <c r="P28" s="86"/>
      <c r="Q28" s="86"/>
    </row>
    <row r="29" spans="1:17" x14ac:dyDescent="0.25">
      <c r="B29" s="217"/>
      <c r="C29" s="217"/>
      <c r="D29" s="218"/>
      <c r="E29" s="219"/>
      <c r="F29" s="219"/>
      <c r="G29" s="220"/>
      <c r="I29" s="2" t="s">
        <v>1096</v>
      </c>
      <c r="J29" s="2">
        <v>2.38</v>
      </c>
      <c r="K29" s="2" t="s">
        <v>1097</v>
      </c>
      <c r="L29" s="2" t="s">
        <v>22</v>
      </c>
      <c r="M29" s="2" t="s">
        <v>23</v>
      </c>
      <c r="N29" s="2">
        <v>0.74551806171634805</v>
      </c>
      <c r="O29" s="86"/>
      <c r="P29" s="86"/>
      <c r="Q29" s="86"/>
    </row>
    <row r="30" spans="1:17" x14ac:dyDescent="0.25">
      <c r="B30" s="217"/>
      <c r="C30" s="217"/>
      <c r="D30" s="218"/>
      <c r="E30" s="219"/>
      <c r="F30" s="219"/>
      <c r="G30" s="220"/>
      <c r="I30" s="2"/>
      <c r="J30" s="2"/>
      <c r="K30" s="2"/>
      <c r="L30" s="2"/>
      <c r="M30" s="2"/>
      <c r="N30" s="2"/>
      <c r="O30" s="86"/>
      <c r="P30" s="86"/>
      <c r="Q30" s="86"/>
    </row>
    <row r="31" spans="1:17" x14ac:dyDescent="0.25">
      <c r="B31" s="217"/>
      <c r="C31" s="217"/>
      <c r="D31" s="218"/>
      <c r="E31" s="219"/>
      <c r="F31" s="219"/>
      <c r="G31" s="220"/>
      <c r="I31" s="2" t="s">
        <v>1098</v>
      </c>
      <c r="J31" s="2"/>
      <c r="K31" s="2"/>
      <c r="L31" s="2"/>
      <c r="M31" s="2"/>
      <c r="N31" s="2"/>
      <c r="O31" s="86"/>
      <c r="P31" s="86"/>
      <c r="Q31" s="86"/>
    </row>
    <row r="32" spans="1:17" x14ac:dyDescent="0.25">
      <c r="B32" s="217"/>
      <c r="C32" s="217"/>
      <c r="D32" s="218"/>
      <c r="E32" s="219"/>
      <c r="F32" s="219"/>
      <c r="G32" s="220"/>
      <c r="I32" s="2" t="s">
        <v>1092</v>
      </c>
      <c r="J32" s="2">
        <v>-8.56</v>
      </c>
      <c r="K32" s="2" t="s">
        <v>1099</v>
      </c>
      <c r="L32" s="2" t="s">
        <v>22</v>
      </c>
      <c r="M32" s="2" t="s">
        <v>23</v>
      </c>
      <c r="N32" s="2">
        <v>0.15920534913617701</v>
      </c>
      <c r="O32" s="86"/>
      <c r="P32" s="86"/>
      <c r="Q32" s="86"/>
    </row>
    <row r="33" spans="2:17" x14ac:dyDescent="0.25">
      <c r="B33" s="217"/>
      <c r="C33" s="217"/>
      <c r="D33" s="218"/>
      <c r="E33" s="219"/>
      <c r="F33" s="219"/>
      <c r="G33" s="220"/>
      <c r="I33" s="2" t="s">
        <v>1094</v>
      </c>
      <c r="J33" s="2">
        <v>-6.83</v>
      </c>
      <c r="K33" s="2" t="s">
        <v>1100</v>
      </c>
      <c r="L33" s="2" t="s">
        <v>22</v>
      </c>
      <c r="M33" s="2" t="s">
        <v>23</v>
      </c>
      <c r="N33" s="2">
        <v>0.28623464390098202</v>
      </c>
      <c r="O33" s="86"/>
      <c r="P33" s="86"/>
      <c r="Q33" s="86"/>
    </row>
    <row r="34" spans="2:17" x14ac:dyDescent="0.25">
      <c r="B34" s="217"/>
      <c r="C34" s="217"/>
      <c r="D34" s="218"/>
      <c r="E34" s="219"/>
      <c r="F34" s="219"/>
      <c r="G34" s="220"/>
      <c r="I34" s="2" t="s">
        <v>1096</v>
      </c>
      <c r="J34" s="2">
        <v>1.73</v>
      </c>
      <c r="K34" s="2" t="s">
        <v>1101</v>
      </c>
      <c r="L34" s="2" t="s">
        <v>22</v>
      </c>
      <c r="M34" s="2" t="s">
        <v>23</v>
      </c>
      <c r="N34" s="2">
        <v>0.90597818015928799</v>
      </c>
      <c r="O34" s="86"/>
      <c r="P34" s="86"/>
      <c r="Q34" s="86"/>
    </row>
    <row r="35" spans="2:17" x14ac:dyDescent="0.25">
      <c r="B35" s="217"/>
      <c r="C35" s="217"/>
      <c r="D35" s="218"/>
      <c r="E35" s="219"/>
      <c r="F35" s="219"/>
      <c r="G35" s="220"/>
      <c r="I35" s="2"/>
      <c r="J35" s="2"/>
      <c r="K35" s="2"/>
      <c r="L35" s="2"/>
      <c r="M35" s="2"/>
      <c r="N35" s="2"/>
      <c r="O35" s="86"/>
      <c r="P35" s="86"/>
      <c r="Q35" s="86"/>
    </row>
    <row r="36" spans="2:17" x14ac:dyDescent="0.25">
      <c r="B36" s="217"/>
      <c r="C36" s="217"/>
      <c r="D36" s="218"/>
      <c r="E36" s="219"/>
      <c r="F36" s="219"/>
      <c r="G36" s="220"/>
      <c r="I36" s="2" t="s">
        <v>1102</v>
      </c>
      <c r="J36" s="2"/>
      <c r="K36" s="2"/>
      <c r="L36" s="2"/>
      <c r="M36" s="2"/>
      <c r="N36" s="2"/>
      <c r="O36" s="86"/>
      <c r="P36" s="86"/>
      <c r="Q36" s="86"/>
    </row>
    <row r="37" spans="2:17" x14ac:dyDescent="0.25">
      <c r="B37" s="217"/>
      <c r="C37" s="217"/>
      <c r="D37" s="218"/>
      <c r="E37" s="219"/>
      <c r="F37" s="219"/>
      <c r="G37" s="220"/>
      <c r="I37" s="2" t="s">
        <v>1092</v>
      </c>
      <c r="J37" s="2">
        <v>-23.16</v>
      </c>
      <c r="K37" s="2" t="s">
        <v>1103</v>
      </c>
      <c r="L37" s="2" t="s">
        <v>8</v>
      </c>
      <c r="M37" s="2" t="s">
        <v>17</v>
      </c>
      <c r="N37" s="2">
        <v>3.6309936449000003E-5</v>
      </c>
      <c r="O37" s="86"/>
      <c r="P37" s="86"/>
      <c r="Q37" s="86"/>
    </row>
    <row r="38" spans="2:17" x14ac:dyDescent="0.25">
      <c r="B38" s="217"/>
      <c r="C38" s="217"/>
      <c r="D38" s="218"/>
      <c r="E38" s="219"/>
      <c r="F38" s="219"/>
      <c r="G38" s="220"/>
      <c r="I38" s="2" t="s">
        <v>1094</v>
      </c>
      <c r="J38" s="2">
        <v>-7.19</v>
      </c>
      <c r="K38" s="2" t="s">
        <v>1104</v>
      </c>
      <c r="L38" s="2" t="s">
        <v>22</v>
      </c>
      <c r="M38" s="2" t="s">
        <v>23</v>
      </c>
      <c r="N38" s="2">
        <v>0.36888416115393502</v>
      </c>
      <c r="O38" s="86"/>
      <c r="P38" s="86"/>
      <c r="Q38" s="86"/>
    </row>
    <row r="39" spans="2:17" x14ac:dyDescent="0.25">
      <c r="B39" s="217"/>
      <c r="C39" s="217"/>
      <c r="D39" s="218"/>
      <c r="E39" s="219"/>
      <c r="F39" s="219"/>
      <c r="G39" s="220"/>
      <c r="I39" s="2" t="s">
        <v>1096</v>
      </c>
      <c r="J39" s="2">
        <v>15.97</v>
      </c>
      <c r="K39" s="2" t="s">
        <v>1105</v>
      </c>
      <c r="L39" s="2" t="s">
        <v>8</v>
      </c>
      <c r="M39" s="2" t="s">
        <v>64</v>
      </c>
      <c r="N39" s="2">
        <v>1.9760208008102E-2</v>
      </c>
      <c r="O39" s="86"/>
      <c r="P39" s="86"/>
      <c r="Q39" s="86"/>
    </row>
    <row r="40" spans="2:17" x14ac:dyDescent="0.25">
      <c r="B40" s="217"/>
      <c r="C40" s="217"/>
      <c r="D40" s="218"/>
      <c r="E40" s="219"/>
      <c r="F40" s="219"/>
      <c r="G40" s="220"/>
      <c r="I40" s="2"/>
      <c r="J40" s="2"/>
      <c r="K40" s="2"/>
      <c r="L40" s="2"/>
      <c r="M40" s="2"/>
      <c r="N40" s="2"/>
      <c r="O40" s="86"/>
      <c r="P40" s="86"/>
      <c r="Q40" s="86"/>
    </row>
    <row r="41" spans="2:17" x14ac:dyDescent="0.25">
      <c r="B41" s="217"/>
      <c r="C41" s="217"/>
      <c r="D41" s="218"/>
      <c r="E41" s="219"/>
      <c r="F41" s="219"/>
      <c r="G41" s="220"/>
      <c r="I41" s="2" t="s">
        <v>1106</v>
      </c>
      <c r="J41" s="2"/>
      <c r="K41" s="2"/>
      <c r="L41" s="2"/>
      <c r="M41" s="2"/>
      <c r="N41" s="2"/>
      <c r="O41" s="86"/>
      <c r="P41" s="86"/>
      <c r="Q41" s="86"/>
    </row>
    <row r="42" spans="2:17" x14ac:dyDescent="0.25">
      <c r="B42" s="217"/>
      <c r="C42" s="217"/>
      <c r="D42" s="218"/>
      <c r="E42" s="219"/>
      <c r="F42" s="219"/>
      <c r="G42" s="220"/>
      <c r="I42" s="2" t="s">
        <v>1092</v>
      </c>
      <c r="J42" s="2">
        <v>-23.4</v>
      </c>
      <c r="K42" s="2" t="s">
        <v>1107</v>
      </c>
      <c r="L42" s="2" t="s">
        <v>8</v>
      </c>
      <c r="M42" s="2" t="s">
        <v>13</v>
      </c>
      <c r="N42" s="2">
        <v>2.25262470813E-4</v>
      </c>
      <c r="O42" s="86"/>
      <c r="P42" s="86"/>
      <c r="Q42" s="86"/>
    </row>
    <row r="43" spans="2:17" x14ac:dyDescent="0.25">
      <c r="B43" s="217"/>
      <c r="C43" s="217"/>
      <c r="D43" s="218"/>
      <c r="E43" s="219"/>
      <c r="F43" s="219"/>
      <c r="G43" s="220"/>
      <c r="I43" s="2" t="s">
        <v>1094</v>
      </c>
      <c r="J43" s="2">
        <v>-6.39</v>
      </c>
      <c r="K43" s="2" t="s">
        <v>1108</v>
      </c>
      <c r="L43" s="2" t="s">
        <v>22</v>
      </c>
      <c r="M43" s="2" t="s">
        <v>23</v>
      </c>
      <c r="N43" s="2">
        <v>0.38681545165569697</v>
      </c>
      <c r="O43" s="86"/>
      <c r="P43" s="86"/>
      <c r="Q43" s="86"/>
    </row>
    <row r="44" spans="2:17" x14ac:dyDescent="0.25">
      <c r="B44" s="217"/>
      <c r="C44" s="217"/>
      <c r="D44" s="218"/>
      <c r="E44" s="219"/>
      <c r="F44" s="219"/>
      <c r="G44" s="220"/>
      <c r="I44" s="2" t="s">
        <v>1096</v>
      </c>
      <c r="J44" s="2">
        <v>17.010000000000002</v>
      </c>
      <c r="K44" s="2" t="s">
        <v>1109</v>
      </c>
      <c r="L44" s="2" t="s">
        <v>8</v>
      </c>
      <c r="M44" s="2" t="s">
        <v>64</v>
      </c>
      <c r="N44" s="2">
        <v>1.1622645121671001E-2</v>
      </c>
      <c r="O44" s="86"/>
      <c r="P44" s="86"/>
      <c r="Q44" s="86"/>
    </row>
    <row r="45" spans="2:17" x14ac:dyDescent="0.25">
      <c r="B45" s="217"/>
      <c r="C45" s="217"/>
      <c r="D45" s="218"/>
      <c r="E45" s="219"/>
      <c r="F45" s="219"/>
      <c r="G45" s="220"/>
      <c r="I45" s="2"/>
      <c r="J45" s="2"/>
      <c r="K45" s="2"/>
      <c r="L45" s="2"/>
      <c r="M45" s="2"/>
      <c r="N45" s="2"/>
      <c r="O45" s="86"/>
      <c r="P45" s="86"/>
      <c r="Q45" s="86"/>
    </row>
    <row r="46" spans="2:17" x14ac:dyDescent="0.25">
      <c r="B46" s="217"/>
      <c r="C46" s="217"/>
      <c r="D46" s="218"/>
      <c r="E46" s="219"/>
      <c r="F46" s="219"/>
      <c r="G46" s="220"/>
      <c r="I46" s="2" t="s">
        <v>1110</v>
      </c>
      <c r="J46" s="2"/>
      <c r="K46" s="2"/>
      <c r="L46" s="2"/>
      <c r="M46" s="2"/>
      <c r="N46" s="2"/>
      <c r="O46" s="86"/>
      <c r="P46" s="86"/>
      <c r="Q46" s="86"/>
    </row>
    <row r="47" spans="2:17" x14ac:dyDescent="0.25">
      <c r="B47" s="217"/>
      <c r="C47" s="217"/>
      <c r="D47" s="218"/>
      <c r="E47" s="219"/>
      <c r="F47" s="219"/>
      <c r="G47" s="220"/>
      <c r="I47" s="2" t="s">
        <v>1092</v>
      </c>
      <c r="J47" s="2">
        <v>-23.87</v>
      </c>
      <c r="K47" s="2" t="s">
        <v>1111</v>
      </c>
      <c r="L47" s="2" t="s">
        <v>8</v>
      </c>
      <c r="M47" s="2" t="s">
        <v>17</v>
      </c>
      <c r="N47" s="2">
        <v>9.5144053900000002E-6</v>
      </c>
      <c r="O47" s="86"/>
      <c r="P47" s="86"/>
      <c r="Q47" s="86"/>
    </row>
    <row r="48" spans="2:17" x14ac:dyDescent="0.25">
      <c r="B48" s="217"/>
      <c r="C48" s="217"/>
      <c r="D48" s="218"/>
      <c r="E48" s="219"/>
      <c r="F48" s="219"/>
      <c r="G48" s="220"/>
      <c r="I48" s="2" t="s">
        <v>1094</v>
      </c>
      <c r="J48" s="2">
        <v>-7.27</v>
      </c>
      <c r="K48" s="2" t="s">
        <v>1112</v>
      </c>
      <c r="L48" s="2" t="s">
        <v>22</v>
      </c>
      <c r="M48" s="2" t="s">
        <v>23</v>
      </c>
      <c r="N48" s="2">
        <v>7.4925350674990995E-2</v>
      </c>
      <c r="O48" s="86"/>
      <c r="P48" s="86"/>
      <c r="Q48" s="86"/>
    </row>
    <row r="49" spans="2:17" x14ac:dyDescent="0.25">
      <c r="B49" s="217"/>
      <c r="C49" s="217"/>
      <c r="D49" s="218"/>
      <c r="E49" s="219"/>
      <c r="F49" s="219"/>
      <c r="G49" s="220"/>
      <c r="I49" s="2" t="s">
        <v>1096</v>
      </c>
      <c r="J49" s="2">
        <v>16.600000000000001</v>
      </c>
      <c r="K49" s="2" t="s">
        <v>1113</v>
      </c>
      <c r="L49" s="2" t="s">
        <v>8</v>
      </c>
      <c r="M49" s="2" t="s">
        <v>13</v>
      </c>
      <c r="N49" s="2">
        <v>6.1167388338799998E-4</v>
      </c>
      <c r="O49" s="86"/>
      <c r="P49" s="86"/>
      <c r="Q49" s="86"/>
    </row>
    <row r="50" spans="2:17" x14ac:dyDescent="0.25">
      <c r="B50" s="217"/>
      <c r="C50" s="217"/>
      <c r="D50" s="218"/>
      <c r="E50" s="219"/>
      <c r="F50" s="219"/>
      <c r="G50" s="220"/>
      <c r="I50" s="2"/>
      <c r="J50" s="2"/>
      <c r="K50" s="2"/>
      <c r="L50" s="2"/>
      <c r="M50" s="2"/>
      <c r="N50" s="2"/>
      <c r="O50" s="86"/>
      <c r="P50" s="86"/>
      <c r="Q50" s="86"/>
    </row>
    <row r="51" spans="2:17" x14ac:dyDescent="0.25">
      <c r="B51" s="217"/>
      <c r="C51" s="217"/>
      <c r="D51" s="218"/>
      <c r="E51" s="219"/>
      <c r="F51" s="219"/>
      <c r="G51" s="220"/>
      <c r="I51" s="2" t="s">
        <v>1114</v>
      </c>
      <c r="J51" s="2"/>
      <c r="K51" s="2"/>
      <c r="L51" s="2"/>
      <c r="M51" s="2"/>
      <c r="N51" s="2"/>
      <c r="O51" s="86"/>
      <c r="P51" s="86"/>
      <c r="Q51" s="86"/>
    </row>
    <row r="52" spans="2:17" x14ac:dyDescent="0.25">
      <c r="B52" s="217"/>
      <c r="C52" s="217"/>
      <c r="D52" s="218"/>
      <c r="E52" s="219"/>
      <c r="F52" s="219"/>
      <c r="G52" s="220"/>
      <c r="I52" s="2" t="s">
        <v>1092</v>
      </c>
      <c r="J52" s="2">
        <v>-22.84</v>
      </c>
      <c r="K52" s="2" t="s">
        <v>1115</v>
      </c>
      <c r="L52" s="2" t="s">
        <v>8</v>
      </c>
      <c r="M52" s="2" t="s">
        <v>13</v>
      </c>
      <c r="N52" s="2">
        <v>1.9017543410400001E-4</v>
      </c>
      <c r="O52" s="86"/>
      <c r="P52" s="86"/>
      <c r="Q52" s="86"/>
    </row>
    <row r="53" spans="2:17" x14ac:dyDescent="0.25">
      <c r="B53" s="217"/>
      <c r="C53" s="217"/>
      <c r="D53" s="218"/>
      <c r="E53" s="219"/>
      <c r="F53" s="219"/>
      <c r="G53" s="220"/>
      <c r="I53" s="2" t="s">
        <v>1094</v>
      </c>
      <c r="J53" s="2">
        <v>-7.92</v>
      </c>
      <c r="K53" s="2" t="s">
        <v>1116</v>
      </c>
      <c r="L53" s="2" t="s">
        <v>8</v>
      </c>
      <c r="M53" s="2" t="s">
        <v>64</v>
      </c>
      <c r="N53" s="2">
        <v>2.3414116618813999E-2</v>
      </c>
      <c r="O53" s="86"/>
      <c r="P53" s="86"/>
      <c r="Q53" s="86"/>
    </row>
    <row r="54" spans="2:17" x14ac:dyDescent="0.25">
      <c r="B54" s="217"/>
      <c r="C54" s="217"/>
      <c r="D54" s="218"/>
      <c r="E54" s="219"/>
      <c r="F54" s="219"/>
      <c r="G54" s="220"/>
      <c r="I54" s="2" t="s">
        <v>1096</v>
      </c>
      <c r="J54" s="2">
        <v>14.92</v>
      </c>
      <c r="K54" s="2" t="s">
        <v>1117</v>
      </c>
      <c r="L54" s="2" t="s">
        <v>8</v>
      </c>
      <c r="M54" s="2" t="s">
        <v>64</v>
      </c>
      <c r="N54" s="2">
        <v>1.1784574854415E-2</v>
      </c>
      <c r="O54" s="86"/>
      <c r="P54" s="86"/>
      <c r="Q54" s="86"/>
    </row>
    <row r="55" spans="2:17" x14ac:dyDescent="0.25">
      <c r="B55" s="217"/>
      <c r="C55" s="217"/>
      <c r="D55" s="218"/>
      <c r="E55" s="219"/>
      <c r="F55" s="219"/>
      <c r="G55" s="220"/>
    </row>
    <row r="56" spans="2:17" s="16" customFormat="1" x14ac:dyDescent="0.25">
      <c r="B56" s="62" t="s">
        <v>1392</v>
      </c>
      <c r="C56" s="62"/>
      <c r="D56" s="62"/>
      <c r="E56" s="108"/>
      <c r="F56" s="108"/>
      <c r="G56" s="62"/>
      <c r="H56" s="108"/>
      <c r="I56" s="108"/>
    </row>
    <row r="57" spans="2:17" s="134" customFormat="1" x14ac:dyDescent="0.25">
      <c r="B57" s="141" t="s">
        <v>683</v>
      </c>
      <c r="C57" s="141"/>
      <c r="D57" s="141"/>
    </row>
    <row r="58" spans="2:17" s="134" customFormat="1" x14ac:dyDescent="0.25">
      <c r="B58" s="141"/>
      <c r="C58" s="141"/>
      <c r="D58" s="141"/>
    </row>
    <row r="59" spans="2:17" x14ac:dyDescent="0.25">
      <c r="B59" s="44"/>
      <c r="C59" s="56" t="s">
        <v>682</v>
      </c>
      <c r="D59" s="56" t="s">
        <v>318</v>
      </c>
      <c r="E59" s="56" t="s">
        <v>63</v>
      </c>
      <c r="F59" s="56"/>
      <c r="G59" s="56"/>
      <c r="I59" s="29" t="s">
        <v>499</v>
      </c>
      <c r="J59" s="29" t="s">
        <v>780</v>
      </c>
      <c r="K59" s="29"/>
      <c r="L59" s="29"/>
      <c r="M59" s="29"/>
      <c r="N59" s="29"/>
      <c r="O59" s="72"/>
    </row>
    <row r="60" spans="2:17" x14ac:dyDescent="0.25">
      <c r="B60" s="44"/>
      <c r="C60" s="58">
        <v>6</v>
      </c>
      <c r="D60" s="58">
        <v>1</v>
      </c>
      <c r="E60" s="58">
        <v>3</v>
      </c>
      <c r="F60" s="58"/>
      <c r="G60" s="58"/>
      <c r="I60" s="2" t="s">
        <v>781</v>
      </c>
      <c r="J60" s="2">
        <v>0.05</v>
      </c>
      <c r="K60" s="2"/>
      <c r="L60" s="2"/>
      <c r="M60" s="2"/>
      <c r="N60" s="2"/>
      <c r="O60" s="12"/>
    </row>
    <row r="61" spans="2:17" x14ac:dyDescent="0.25">
      <c r="B61" s="44"/>
      <c r="C61" s="58">
        <v>8</v>
      </c>
      <c r="D61" s="58">
        <v>2</v>
      </c>
      <c r="E61" s="58">
        <v>6</v>
      </c>
      <c r="F61" s="58"/>
      <c r="G61" s="58"/>
      <c r="I61" s="2"/>
      <c r="J61" s="2"/>
      <c r="K61" s="2"/>
      <c r="L61" s="2"/>
      <c r="M61" s="2"/>
      <c r="N61" s="2"/>
      <c r="O61" s="12"/>
    </row>
    <row r="62" spans="2:17" x14ac:dyDescent="0.25">
      <c r="B62" s="44"/>
      <c r="C62" s="58">
        <v>8</v>
      </c>
      <c r="D62" s="58">
        <v>0</v>
      </c>
      <c r="E62" s="58">
        <v>5</v>
      </c>
      <c r="F62" s="58"/>
      <c r="G62" s="58"/>
      <c r="I62" s="2" t="s">
        <v>223</v>
      </c>
      <c r="J62" s="2" t="s">
        <v>224</v>
      </c>
      <c r="K62" s="2" t="s">
        <v>195</v>
      </c>
      <c r="L62" s="2" t="s">
        <v>225</v>
      </c>
      <c r="M62" s="2" t="s">
        <v>65</v>
      </c>
      <c r="N62" s="2"/>
      <c r="O62" s="12"/>
    </row>
    <row r="63" spans="2:17" x14ac:dyDescent="0.25">
      <c r="B63" s="44"/>
      <c r="C63" s="58">
        <v>10</v>
      </c>
      <c r="D63" s="58">
        <v>2</v>
      </c>
      <c r="E63" s="58">
        <v>6</v>
      </c>
      <c r="F63" s="58"/>
      <c r="G63" s="58"/>
      <c r="I63" s="2" t="s">
        <v>803</v>
      </c>
      <c r="J63" s="2">
        <v>58.4</v>
      </c>
      <c r="K63" s="2">
        <v>1.92071E-10</v>
      </c>
      <c r="L63" s="2" t="s">
        <v>17</v>
      </c>
      <c r="M63" s="2" t="s">
        <v>8</v>
      </c>
      <c r="N63" s="2"/>
      <c r="O63" s="12"/>
    </row>
    <row r="64" spans="2:17" x14ac:dyDescent="0.25">
      <c r="B64" s="44"/>
      <c r="C64" s="58">
        <v>8</v>
      </c>
      <c r="D64" s="58">
        <v>6</v>
      </c>
      <c r="E64" s="58">
        <v>3</v>
      </c>
      <c r="F64" s="58"/>
      <c r="G64" s="58"/>
      <c r="I64" s="2" t="s">
        <v>804</v>
      </c>
      <c r="J64" s="2">
        <v>23.4</v>
      </c>
      <c r="K64" s="2">
        <v>5.4653179060000004E-6</v>
      </c>
      <c r="L64" s="2" t="s">
        <v>17</v>
      </c>
      <c r="M64" s="2" t="s">
        <v>8</v>
      </c>
      <c r="N64" s="2"/>
      <c r="O64" s="12"/>
    </row>
    <row r="65" spans="2:15" x14ac:dyDescent="0.25">
      <c r="B65" s="44"/>
      <c r="C65" s="58">
        <v>9</v>
      </c>
      <c r="D65" s="58">
        <v>1</v>
      </c>
      <c r="E65" s="58">
        <v>5</v>
      </c>
      <c r="F65" s="58"/>
      <c r="G65" s="58"/>
      <c r="I65" s="2"/>
      <c r="J65" s="2"/>
      <c r="K65" s="2"/>
      <c r="L65" s="2"/>
      <c r="M65" s="2"/>
      <c r="N65" s="2"/>
      <c r="O65" s="12"/>
    </row>
    <row r="66" spans="2:15" x14ac:dyDescent="0.25">
      <c r="B66" s="44"/>
      <c r="C66" s="58">
        <v>3</v>
      </c>
      <c r="D66" s="58">
        <v>0</v>
      </c>
      <c r="E66" s="58">
        <v>7</v>
      </c>
      <c r="F66" s="58"/>
      <c r="G66" s="58"/>
      <c r="I66" s="29" t="s">
        <v>193</v>
      </c>
      <c r="J66" s="29" t="s">
        <v>226</v>
      </c>
      <c r="K66" s="29" t="s">
        <v>33</v>
      </c>
      <c r="L66" s="29" t="s">
        <v>41</v>
      </c>
      <c r="M66" s="29" t="s">
        <v>194</v>
      </c>
      <c r="N66" s="29" t="s">
        <v>195</v>
      </c>
      <c r="O66" s="72"/>
    </row>
    <row r="67" spans="2:15" x14ac:dyDescent="0.25">
      <c r="B67" s="44"/>
      <c r="C67" s="58">
        <v>10</v>
      </c>
      <c r="D67" s="58">
        <v>1</v>
      </c>
      <c r="E67" s="58">
        <v>3</v>
      </c>
      <c r="F67" s="58"/>
      <c r="G67" s="58"/>
      <c r="I67" s="2" t="s">
        <v>803</v>
      </c>
      <c r="J67" s="2">
        <v>257</v>
      </c>
      <c r="K67" s="2">
        <v>1</v>
      </c>
      <c r="L67" s="2">
        <v>257</v>
      </c>
      <c r="M67" s="2" t="s">
        <v>974</v>
      </c>
      <c r="N67" s="2" t="s">
        <v>975</v>
      </c>
      <c r="O67" s="12"/>
    </row>
    <row r="68" spans="2:15" x14ac:dyDescent="0.25">
      <c r="B68" s="44"/>
      <c r="C68" s="58">
        <v>11</v>
      </c>
      <c r="D68" s="58">
        <v>0</v>
      </c>
      <c r="E68" s="58">
        <v>6</v>
      </c>
      <c r="F68" s="58"/>
      <c r="G68" s="58"/>
      <c r="I68" s="2" t="s">
        <v>804</v>
      </c>
      <c r="J68" s="2">
        <v>103</v>
      </c>
      <c r="K68" s="2">
        <v>1</v>
      </c>
      <c r="L68" s="2">
        <v>103</v>
      </c>
      <c r="M68" s="2" t="s">
        <v>976</v>
      </c>
      <c r="N68" s="2" t="s">
        <v>977</v>
      </c>
      <c r="O68" s="12"/>
    </row>
    <row r="69" spans="2:15" x14ac:dyDescent="0.25">
      <c r="B69" s="44"/>
      <c r="C69" s="58">
        <v>5</v>
      </c>
      <c r="D69" s="58">
        <v>2</v>
      </c>
      <c r="E69" s="58">
        <v>9</v>
      </c>
      <c r="F69" s="58"/>
      <c r="G69" s="58"/>
      <c r="I69" s="2" t="s">
        <v>233</v>
      </c>
      <c r="J69" s="2">
        <v>179</v>
      </c>
      <c r="K69" s="2">
        <v>46</v>
      </c>
      <c r="L69" s="2">
        <v>3.88</v>
      </c>
      <c r="M69" s="2"/>
      <c r="N69" s="2"/>
      <c r="O69" s="12"/>
    </row>
    <row r="70" spans="2:15" x14ac:dyDescent="0.25">
      <c r="B70" s="44"/>
      <c r="C70" s="58">
        <v>8</v>
      </c>
      <c r="D70" s="58">
        <v>1</v>
      </c>
      <c r="E70" s="58">
        <v>9</v>
      </c>
      <c r="F70" s="58"/>
      <c r="G70" s="58"/>
      <c r="O70" s="12"/>
    </row>
    <row r="71" spans="2:15" x14ac:dyDescent="0.25">
      <c r="B71" s="44"/>
      <c r="C71" s="58">
        <v>7</v>
      </c>
      <c r="D71" s="58">
        <v>4</v>
      </c>
      <c r="E71" s="58">
        <v>5</v>
      </c>
      <c r="F71" s="58"/>
      <c r="G71" s="58"/>
      <c r="I71" s="29" t="s">
        <v>201</v>
      </c>
      <c r="J71" s="29" t="s">
        <v>236</v>
      </c>
      <c r="K71" s="29" t="s">
        <v>203</v>
      </c>
      <c r="L71" s="29" t="s">
        <v>204</v>
      </c>
      <c r="M71" s="29" t="s">
        <v>4</v>
      </c>
      <c r="N71" s="29" t="s">
        <v>205</v>
      </c>
      <c r="O71" s="72"/>
    </row>
    <row r="72" spans="2:15" x14ac:dyDescent="0.25">
      <c r="B72" s="44"/>
      <c r="C72" s="58">
        <v>8</v>
      </c>
      <c r="D72" s="58">
        <v>2</v>
      </c>
      <c r="E72" s="58">
        <v>5</v>
      </c>
      <c r="F72" s="58"/>
      <c r="G72" s="58"/>
      <c r="I72" s="2"/>
      <c r="J72" s="2"/>
      <c r="K72" s="2"/>
      <c r="L72" s="2"/>
      <c r="M72" s="2"/>
      <c r="N72" s="2"/>
    </row>
    <row r="73" spans="2:15" x14ac:dyDescent="0.25">
      <c r="B73" s="44"/>
      <c r="C73" s="58">
        <v>4</v>
      </c>
      <c r="D73" s="58">
        <v>1</v>
      </c>
      <c r="E73" s="58">
        <v>4</v>
      </c>
      <c r="F73" s="58"/>
      <c r="G73" s="58"/>
      <c r="I73" s="2" t="s">
        <v>891</v>
      </c>
      <c r="J73" s="2">
        <v>5.6</v>
      </c>
      <c r="K73" s="2" t="s">
        <v>978</v>
      </c>
      <c r="L73" s="2" t="s">
        <v>8</v>
      </c>
      <c r="M73" s="2" t="s">
        <v>17</v>
      </c>
      <c r="N73" s="2">
        <v>1.143954E-9</v>
      </c>
    </row>
    <row r="74" spans="2:15" x14ac:dyDescent="0.25">
      <c r="B74" s="44"/>
      <c r="C74" s="58">
        <v>5</v>
      </c>
      <c r="D74" s="58">
        <v>3</v>
      </c>
      <c r="E74" s="58">
        <v>3</v>
      </c>
      <c r="F74" s="58"/>
      <c r="G74" s="58"/>
      <c r="I74" s="2" t="s">
        <v>893</v>
      </c>
      <c r="J74" s="2">
        <v>1.96</v>
      </c>
      <c r="K74" s="2" t="s">
        <v>979</v>
      </c>
      <c r="L74" s="2" t="s">
        <v>8</v>
      </c>
      <c r="M74" s="2" t="s">
        <v>64</v>
      </c>
      <c r="N74" s="2">
        <v>2.8752753403596999E-2</v>
      </c>
    </row>
    <row r="75" spans="2:15" x14ac:dyDescent="0.25">
      <c r="B75" s="44"/>
      <c r="C75" s="58">
        <v>5</v>
      </c>
      <c r="D75" s="58"/>
      <c r="E75" s="58">
        <v>7</v>
      </c>
      <c r="F75" s="58"/>
      <c r="G75" s="58"/>
      <c r="I75" s="2" t="s">
        <v>895</v>
      </c>
      <c r="J75" s="2">
        <v>-3.64</v>
      </c>
      <c r="K75" s="2" t="s">
        <v>980</v>
      </c>
      <c r="L75" s="2" t="s">
        <v>8</v>
      </c>
      <c r="M75" s="2" t="s">
        <v>17</v>
      </c>
      <c r="N75" s="2">
        <v>3.1696008534E-5</v>
      </c>
    </row>
    <row r="76" spans="2:15" x14ac:dyDescent="0.25">
      <c r="B76" s="44"/>
      <c r="C76" s="58">
        <v>9</v>
      </c>
      <c r="D76" s="58"/>
      <c r="E76" s="58"/>
      <c r="F76" s="58"/>
      <c r="G76" s="58"/>
    </row>
    <row r="77" spans="2:15" x14ac:dyDescent="0.25">
      <c r="B77" s="44"/>
      <c r="C77" s="58">
        <v>8</v>
      </c>
      <c r="D77" s="58"/>
      <c r="E77" s="58"/>
      <c r="F77" s="58"/>
      <c r="G77" s="58"/>
    </row>
    <row r="78" spans="2:15" x14ac:dyDescent="0.25">
      <c r="B78" s="44"/>
      <c r="C78" s="44"/>
      <c r="D78" s="44"/>
      <c r="E78" s="44"/>
      <c r="F78" s="44"/>
      <c r="G78" s="44"/>
    </row>
    <row r="79" spans="2:15" x14ac:dyDescent="0.25">
      <c r="B79" s="168" t="s">
        <v>434</v>
      </c>
      <c r="C79" s="194">
        <f>AVERAGE(C60:C77)</f>
        <v>7.333333333333333</v>
      </c>
      <c r="D79" s="194">
        <f>AVERAGE(D60:D77)</f>
        <v>1.7333333333333334</v>
      </c>
      <c r="E79" s="194">
        <f>AVERAGE(E60:E77)</f>
        <v>5.375</v>
      </c>
      <c r="F79" s="194"/>
      <c r="G79" s="194"/>
    </row>
    <row r="80" spans="2:15" x14ac:dyDescent="0.25">
      <c r="B80" s="168" t="s">
        <v>50</v>
      </c>
      <c r="C80" s="146">
        <f>STDEV(C60:C77)</f>
        <v>2.2228757209048453</v>
      </c>
      <c r="D80" s="146">
        <f>STDEV(D60:D77)</f>
        <v>1.6242214252050851</v>
      </c>
      <c r="E80" s="146">
        <f>STDEV(E60:E77)</f>
        <v>1.9621416870348585</v>
      </c>
      <c r="F80" s="146"/>
      <c r="G80" s="146"/>
    </row>
    <row r="82" spans="2:15" s="16" customFormat="1" x14ac:dyDescent="0.25">
      <c r="B82" s="62" t="s">
        <v>1393</v>
      </c>
      <c r="C82" s="62"/>
      <c r="D82" s="62"/>
      <c r="E82" s="108"/>
      <c r="F82" s="108"/>
    </row>
    <row r="83" spans="2:15" s="134" customFormat="1" x14ac:dyDescent="0.25">
      <c r="B83" s="141" t="s">
        <v>683</v>
      </c>
      <c r="C83" s="141"/>
      <c r="D83" s="141"/>
    </row>
    <row r="84" spans="2:15" s="134" customFormat="1" x14ac:dyDescent="0.25">
      <c r="B84" s="141"/>
      <c r="C84" s="141"/>
      <c r="D84" s="141"/>
    </row>
    <row r="85" spans="2:15" x14ac:dyDescent="0.25">
      <c r="B85" s="44"/>
      <c r="C85" s="56" t="s">
        <v>682</v>
      </c>
      <c r="D85" s="56" t="s">
        <v>318</v>
      </c>
      <c r="E85" s="56" t="s">
        <v>63</v>
      </c>
      <c r="I85" s="29" t="s">
        <v>499</v>
      </c>
      <c r="J85" s="29" t="s">
        <v>780</v>
      </c>
      <c r="K85" s="29"/>
      <c r="L85" s="29"/>
      <c r="M85" s="29"/>
      <c r="N85" s="29"/>
      <c r="O85" s="72"/>
    </row>
    <row r="86" spans="2:15" x14ac:dyDescent="0.25">
      <c r="B86" s="44"/>
      <c r="C86" s="58">
        <v>5.24</v>
      </c>
      <c r="D86" s="58">
        <v>0.73</v>
      </c>
      <c r="E86" s="58">
        <v>3.6</v>
      </c>
      <c r="I86" s="2" t="s">
        <v>781</v>
      </c>
      <c r="J86" s="2">
        <v>0.05</v>
      </c>
      <c r="K86" s="2"/>
      <c r="L86" s="2"/>
      <c r="M86" s="2"/>
      <c r="N86" s="2"/>
      <c r="O86" s="12"/>
    </row>
    <row r="87" spans="2:15" x14ac:dyDescent="0.25">
      <c r="B87" s="44"/>
      <c r="C87" s="58">
        <v>5.97</v>
      </c>
      <c r="D87" s="58">
        <v>1.8</v>
      </c>
      <c r="E87" s="58">
        <v>7.87</v>
      </c>
      <c r="I87" s="2"/>
      <c r="J87" s="2"/>
      <c r="K87" s="2"/>
      <c r="L87" s="2"/>
      <c r="M87" s="2"/>
      <c r="N87" s="2"/>
      <c r="O87" s="12"/>
    </row>
    <row r="88" spans="2:15" x14ac:dyDescent="0.25">
      <c r="B88" s="44"/>
      <c r="C88" s="58">
        <v>6.74</v>
      </c>
      <c r="D88" s="58">
        <v>0</v>
      </c>
      <c r="E88" s="58">
        <v>5.31</v>
      </c>
      <c r="I88" s="2" t="s">
        <v>223</v>
      </c>
      <c r="J88" s="2" t="s">
        <v>224</v>
      </c>
      <c r="K88" s="2" t="s">
        <v>195</v>
      </c>
      <c r="L88" s="2" t="s">
        <v>225</v>
      </c>
      <c r="M88" s="2" t="s">
        <v>65</v>
      </c>
      <c r="N88" s="2"/>
      <c r="O88" s="12"/>
    </row>
    <row r="89" spans="2:15" x14ac:dyDescent="0.25">
      <c r="B89" s="44"/>
      <c r="C89" s="58">
        <v>12.25</v>
      </c>
      <c r="D89" s="58">
        <v>2.6</v>
      </c>
      <c r="E89" s="58">
        <v>7.14</v>
      </c>
      <c r="I89" s="2" t="s">
        <v>803</v>
      </c>
      <c r="J89" s="2">
        <v>26.1</v>
      </c>
      <c r="K89" s="2">
        <v>5.3008120338E-5</v>
      </c>
      <c r="L89" s="2" t="s">
        <v>17</v>
      </c>
      <c r="M89" s="2" t="s">
        <v>8</v>
      </c>
      <c r="N89" s="2"/>
      <c r="O89" s="12"/>
    </row>
    <row r="90" spans="2:15" x14ac:dyDescent="0.25">
      <c r="B90" s="44"/>
      <c r="C90" s="58">
        <v>8.27</v>
      </c>
      <c r="D90" s="58">
        <v>6.71</v>
      </c>
      <c r="E90" s="58">
        <v>3.2</v>
      </c>
      <c r="I90" s="2" t="s">
        <v>804</v>
      </c>
      <c r="J90" s="2">
        <v>33.9</v>
      </c>
      <c r="K90" s="2">
        <v>6.7960350150000003E-6</v>
      </c>
      <c r="L90" s="2" t="s">
        <v>17</v>
      </c>
      <c r="M90" s="2" t="s">
        <v>8</v>
      </c>
      <c r="N90" s="2"/>
      <c r="O90" s="12"/>
    </row>
    <row r="91" spans="2:15" x14ac:dyDescent="0.25">
      <c r="B91" s="44"/>
      <c r="C91" s="58">
        <v>9.61</v>
      </c>
      <c r="D91" s="58">
        <v>0.9</v>
      </c>
      <c r="E91" s="58">
        <v>11.14</v>
      </c>
      <c r="I91" s="2"/>
      <c r="J91" s="2"/>
      <c r="K91" s="2"/>
      <c r="L91" s="2"/>
      <c r="M91" s="2"/>
      <c r="N91" s="2"/>
      <c r="O91" s="12"/>
    </row>
    <row r="92" spans="2:15" x14ac:dyDescent="0.25">
      <c r="B92" s="44"/>
      <c r="C92" s="58">
        <v>1.1000000000000001</v>
      </c>
      <c r="D92" s="58">
        <v>0</v>
      </c>
      <c r="E92" s="58">
        <v>8.14</v>
      </c>
      <c r="I92" s="29" t="s">
        <v>193</v>
      </c>
      <c r="J92" s="29" t="s">
        <v>226</v>
      </c>
      <c r="K92" s="29" t="s">
        <v>33</v>
      </c>
      <c r="L92" s="29" t="s">
        <v>41</v>
      </c>
      <c r="M92" s="29" t="s">
        <v>194</v>
      </c>
      <c r="N92" s="29" t="s">
        <v>195</v>
      </c>
      <c r="O92" s="72"/>
    </row>
    <row r="93" spans="2:15" x14ac:dyDescent="0.25">
      <c r="B93" s="44"/>
      <c r="C93" s="58">
        <v>13.31</v>
      </c>
      <c r="D93" s="58">
        <v>0.77</v>
      </c>
      <c r="E93" s="58">
        <v>3.37</v>
      </c>
      <c r="I93" s="2" t="s">
        <v>803</v>
      </c>
      <c r="J93" s="2">
        <v>269</v>
      </c>
      <c r="K93" s="2">
        <v>1</v>
      </c>
      <c r="L93" s="2">
        <v>269</v>
      </c>
      <c r="M93" s="2" t="s">
        <v>981</v>
      </c>
      <c r="N93" s="2" t="s">
        <v>982</v>
      </c>
      <c r="O93" s="12"/>
    </row>
    <row r="94" spans="2:15" x14ac:dyDescent="0.25">
      <c r="B94" s="44"/>
      <c r="C94" s="58">
        <v>12.68</v>
      </c>
      <c r="D94" s="58">
        <v>0</v>
      </c>
      <c r="E94" s="58">
        <v>6.47</v>
      </c>
      <c r="I94" s="2" t="s">
        <v>804</v>
      </c>
      <c r="J94" s="2">
        <v>349</v>
      </c>
      <c r="K94" s="2">
        <v>1</v>
      </c>
      <c r="L94" s="2">
        <v>349</v>
      </c>
      <c r="M94" s="2" t="s">
        <v>983</v>
      </c>
      <c r="N94" s="2" t="s">
        <v>984</v>
      </c>
      <c r="O94" s="12"/>
    </row>
    <row r="95" spans="2:15" x14ac:dyDescent="0.25">
      <c r="B95" s="44"/>
      <c r="C95" s="58">
        <v>5.17</v>
      </c>
      <c r="D95" s="58">
        <v>1.63</v>
      </c>
      <c r="E95" s="58">
        <v>12.31</v>
      </c>
      <c r="I95" s="2" t="s">
        <v>233</v>
      </c>
      <c r="J95" s="2">
        <v>624</v>
      </c>
      <c r="K95" s="2">
        <v>46</v>
      </c>
      <c r="L95" s="2">
        <v>13.6</v>
      </c>
      <c r="M95" s="2"/>
      <c r="N95" s="2"/>
      <c r="O95" s="12"/>
    </row>
    <row r="96" spans="2:15" x14ac:dyDescent="0.25">
      <c r="B96" s="44"/>
      <c r="C96" s="58">
        <v>9.7799999999999994</v>
      </c>
      <c r="D96" s="58">
        <v>1.1299999999999999</v>
      </c>
      <c r="E96" s="58">
        <v>14.11</v>
      </c>
      <c r="J96" s="11"/>
      <c r="K96" s="11"/>
      <c r="L96" s="11"/>
      <c r="M96" s="11"/>
      <c r="N96" s="11"/>
      <c r="O96" s="12"/>
    </row>
    <row r="97" spans="2:15" x14ac:dyDescent="0.25">
      <c r="B97" s="44"/>
      <c r="C97" s="58">
        <v>5.81</v>
      </c>
      <c r="D97" s="58">
        <v>6.67</v>
      </c>
      <c r="E97" s="58">
        <v>11.85</v>
      </c>
      <c r="I97" s="29" t="s">
        <v>201</v>
      </c>
      <c r="J97" s="29" t="s">
        <v>236</v>
      </c>
      <c r="K97" s="29" t="s">
        <v>203</v>
      </c>
      <c r="L97" s="29" t="s">
        <v>204</v>
      </c>
      <c r="M97" s="29" t="s">
        <v>4</v>
      </c>
      <c r="N97" s="29" t="s">
        <v>205</v>
      </c>
      <c r="O97" s="72"/>
    </row>
    <row r="98" spans="2:15" x14ac:dyDescent="0.25">
      <c r="B98" s="44"/>
      <c r="C98" s="58">
        <v>6.27</v>
      </c>
      <c r="D98" s="58">
        <v>2.4</v>
      </c>
      <c r="E98" s="58">
        <v>5.91</v>
      </c>
      <c r="I98" s="2"/>
      <c r="J98" s="2"/>
      <c r="K98" s="2"/>
      <c r="L98" s="2"/>
      <c r="M98" s="2"/>
      <c r="N98" s="2"/>
    </row>
    <row r="99" spans="2:15" x14ac:dyDescent="0.25">
      <c r="B99" s="44"/>
      <c r="C99" s="58">
        <v>4.47</v>
      </c>
      <c r="D99" s="58">
        <v>1.1000000000000001</v>
      </c>
      <c r="E99" s="58">
        <v>7.07</v>
      </c>
      <c r="I99" s="2" t="s">
        <v>891</v>
      </c>
      <c r="J99" s="2">
        <v>5.74</v>
      </c>
      <c r="K99" s="2" t="s">
        <v>985</v>
      </c>
      <c r="L99" s="2" t="s">
        <v>8</v>
      </c>
      <c r="M99" s="2" t="s">
        <v>13</v>
      </c>
      <c r="N99" s="2">
        <v>3.0087031472000002E-4</v>
      </c>
    </row>
    <row r="100" spans="2:15" x14ac:dyDescent="0.25">
      <c r="B100" s="44"/>
      <c r="C100" s="58">
        <v>5.97</v>
      </c>
      <c r="D100" s="58">
        <v>3.5</v>
      </c>
      <c r="E100" s="58">
        <v>12.05</v>
      </c>
      <c r="I100" s="2" t="s">
        <v>893</v>
      </c>
      <c r="J100" s="2">
        <v>-0.98099999999999998</v>
      </c>
      <c r="K100" s="2" t="s">
        <v>986</v>
      </c>
      <c r="L100" s="2" t="s">
        <v>22</v>
      </c>
      <c r="M100" s="2" t="s">
        <v>23</v>
      </c>
      <c r="N100" s="2">
        <v>0.86516375257124101</v>
      </c>
    </row>
    <row r="101" spans="2:15" x14ac:dyDescent="0.25">
      <c r="B101" s="44"/>
      <c r="C101" s="58">
        <v>3.47</v>
      </c>
      <c r="D101" s="58"/>
      <c r="E101" s="58">
        <v>19.89</v>
      </c>
      <c r="I101" s="2" t="s">
        <v>895</v>
      </c>
      <c r="J101" s="2">
        <v>-6.72</v>
      </c>
      <c r="K101" s="2" t="s">
        <v>987</v>
      </c>
      <c r="L101" s="2" t="s">
        <v>8</v>
      </c>
      <c r="M101" s="2" t="s">
        <v>17</v>
      </c>
      <c r="N101" s="2">
        <v>3.9352695920999998E-5</v>
      </c>
    </row>
    <row r="102" spans="2:15" x14ac:dyDescent="0.25">
      <c r="B102" s="44"/>
      <c r="C102" s="58">
        <v>15.88</v>
      </c>
      <c r="D102" s="58"/>
      <c r="E102" s="58"/>
    </row>
    <row r="103" spans="2:15" x14ac:dyDescent="0.25">
      <c r="B103" s="44"/>
      <c r="C103" s="58">
        <v>7.21</v>
      </c>
      <c r="D103" s="58"/>
      <c r="E103" s="58"/>
    </row>
    <row r="104" spans="2:15" x14ac:dyDescent="0.25">
      <c r="B104" s="44"/>
      <c r="C104" s="44"/>
      <c r="D104" s="44"/>
      <c r="E104" s="44"/>
    </row>
    <row r="105" spans="2:15" x14ac:dyDescent="0.25">
      <c r="B105" s="168" t="s">
        <v>434</v>
      </c>
      <c r="C105" s="194">
        <f>AVERAGE(C86:C103)</f>
        <v>7.7333333333333343</v>
      </c>
      <c r="D105" s="194">
        <f>AVERAGE(D86:D103)</f>
        <v>1.9959999999999998</v>
      </c>
      <c r="E105" s="194">
        <f>AVERAGE(E86:E103)</f>
        <v>8.7143749999999986</v>
      </c>
    </row>
    <row r="106" spans="2:15" x14ac:dyDescent="0.25">
      <c r="B106" s="168" t="s">
        <v>50</v>
      </c>
      <c r="C106" s="146">
        <f>STDEV(C86:C103)</f>
        <v>3.829218934333579</v>
      </c>
      <c r="D106" s="146">
        <f>STDEV(D86:D103)</f>
        <v>2.1521145747513408</v>
      </c>
      <c r="E106" s="146">
        <f>STDEV(E86:E103)</f>
        <v>4.5432924460131368</v>
      </c>
    </row>
    <row r="109" spans="2:15" s="112" customFormat="1" x14ac:dyDescent="0.25">
      <c r="B109" s="62" t="s">
        <v>1394</v>
      </c>
      <c r="C109" s="62"/>
    </row>
    <row r="110" spans="2:15" s="134" customFormat="1" x14ac:dyDescent="0.25">
      <c r="B110" s="141" t="s">
        <v>683</v>
      </c>
      <c r="C110" s="141"/>
      <c r="D110" s="141"/>
    </row>
    <row r="111" spans="2:15" s="134" customFormat="1" x14ac:dyDescent="0.25">
      <c r="B111" s="44" t="s">
        <v>330</v>
      </c>
      <c r="C111" s="44"/>
      <c r="D111" s="44"/>
      <c r="E111" s="44"/>
      <c r="F111" s="44"/>
      <c r="G111" s="44"/>
      <c r="H111" s="44"/>
      <c r="I111" s="141"/>
    </row>
    <row r="112" spans="2:15" s="134" customFormat="1" x14ac:dyDescent="0.25">
      <c r="B112" s="141"/>
      <c r="C112" s="141"/>
      <c r="D112" s="141"/>
    </row>
    <row r="113" spans="2:18" x14ac:dyDescent="0.25">
      <c r="B113" s="21"/>
      <c r="C113" s="284"/>
      <c r="D113" s="284"/>
      <c r="E113" s="294" t="s">
        <v>636</v>
      </c>
      <c r="F113" s="330"/>
      <c r="G113" s="330"/>
      <c r="H113" s="295"/>
      <c r="I113" s="29" t="s">
        <v>1056</v>
      </c>
      <c r="J113" s="29" t="s">
        <v>1057</v>
      </c>
      <c r="K113" s="29"/>
      <c r="L113" s="29"/>
      <c r="M113" s="29"/>
      <c r="N113" s="29"/>
      <c r="O113" s="234"/>
    </row>
    <row r="114" spans="2:18" x14ac:dyDescent="0.25">
      <c r="B114" s="21"/>
      <c r="C114" s="284"/>
      <c r="D114" s="284"/>
      <c r="E114" s="70" t="s">
        <v>638</v>
      </c>
      <c r="F114" s="70" t="s">
        <v>639</v>
      </c>
      <c r="G114" s="70" t="s">
        <v>640</v>
      </c>
      <c r="H114" s="285" t="s">
        <v>641</v>
      </c>
      <c r="I114" s="216" t="s">
        <v>1058</v>
      </c>
      <c r="J114" s="216" t="s">
        <v>22</v>
      </c>
      <c r="K114" s="216"/>
      <c r="L114" s="216"/>
      <c r="M114" s="216"/>
      <c r="N114" s="216"/>
      <c r="O114" s="51"/>
    </row>
    <row r="115" spans="2:18" x14ac:dyDescent="0.25">
      <c r="B115" s="21"/>
      <c r="C115" s="286" t="s">
        <v>682</v>
      </c>
      <c r="D115" s="284"/>
      <c r="E115" s="287">
        <v>25.888888888888889</v>
      </c>
      <c r="F115" s="287">
        <v>11</v>
      </c>
      <c r="G115" s="287">
        <v>11.555555555555555</v>
      </c>
      <c r="H115" s="287">
        <v>10.666666666666666</v>
      </c>
      <c r="I115" s="216" t="s">
        <v>781</v>
      </c>
      <c r="J115" s="216">
        <v>0.05</v>
      </c>
      <c r="K115" s="216"/>
      <c r="L115" s="216"/>
      <c r="M115" s="216"/>
      <c r="N115" s="216"/>
      <c r="O115" s="51"/>
    </row>
    <row r="116" spans="2:18" x14ac:dyDescent="0.25">
      <c r="B116" s="21"/>
      <c r="C116" s="286" t="s">
        <v>311</v>
      </c>
      <c r="D116" s="284"/>
      <c r="E116" s="288">
        <v>26.25</v>
      </c>
      <c r="F116" s="288">
        <v>11.3125</v>
      </c>
      <c r="G116" s="288">
        <v>11.375</v>
      </c>
      <c r="H116" s="288">
        <v>12</v>
      </c>
      <c r="I116" s="216"/>
      <c r="J116" s="216"/>
      <c r="K116" s="216"/>
      <c r="L116" s="216"/>
      <c r="M116" s="216"/>
      <c r="N116" s="216"/>
      <c r="O116" s="51"/>
      <c r="P116" s="3"/>
      <c r="Q116" s="3"/>
      <c r="R116" s="3"/>
    </row>
    <row r="117" spans="2:18" x14ac:dyDescent="0.25">
      <c r="B117" s="21"/>
      <c r="C117" s="286" t="s">
        <v>637</v>
      </c>
      <c r="D117" s="284"/>
      <c r="E117" s="287">
        <v>24.944444444444443</v>
      </c>
      <c r="F117" s="287">
        <v>10.111111111111111</v>
      </c>
      <c r="G117" s="287">
        <v>12.055555555555555</v>
      </c>
      <c r="H117" s="287">
        <v>10.555555555555555</v>
      </c>
      <c r="I117" s="29" t="s">
        <v>1059</v>
      </c>
      <c r="J117" s="29" t="s">
        <v>195</v>
      </c>
      <c r="K117" s="29" t="s">
        <v>225</v>
      </c>
      <c r="L117" s="29" t="s">
        <v>1060</v>
      </c>
      <c r="M117" s="29"/>
      <c r="N117" s="29"/>
      <c r="O117" s="234"/>
      <c r="P117" s="1"/>
      <c r="Q117" s="1"/>
      <c r="R117" s="1"/>
    </row>
    <row r="118" spans="2:18" x14ac:dyDescent="0.25">
      <c r="B118" s="21"/>
      <c r="C118" s="284"/>
      <c r="D118" s="284"/>
      <c r="E118" s="284"/>
      <c r="F118" s="284"/>
      <c r="G118" s="284"/>
      <c r="H118" s="284"/>
      <c r="I118" s="2" t="s">
        <v>1155</v>
      </c>
      <c r="J118" s="216" t="s">
        <v>566</v>
      </c>
      <c r="K118" s="216" t="s">
        <v>17</v>
      </c>
      <c r="L118" s="216" t="s">
        <v>8</v>
      </c>
      <c r="M118" s="216"/>
      <c r="N118" s="216"/>
      <c r="O118" s="51"/>
      <c r="P118" s="1"/>
      <c r="Q118" s="1"/>
      <c r="R118" s="1"/>
    </row>
    <row r="119" spans="2:18" x14ac:dyDescent="0.25">
      <c r="B119" s="21"/>
      <c r="C119" s="284"/>
      <c r="D119" s="284"/>
      <c r="E119" s="294" t="s">
        <v>642</v>
      </c>
      <c r="F119" s="330"/>
      <c r="G119" s="330"/>
      <c r="H119" s="295"/>
      <c r="I119" s="216" t="s">
        <v>1154</v>
      </c>
      <c r="J119" s="216">
        <v>0.964444217568311</v>
      </c>
      <c r="K119" s="216" t="s">
        <v>23</v>
      </c>
      <c r="L119" s="216" t="s">
        <v>22</v>
      </c>
      <c r="M119" s="216"/>
      <c r="N119" s="216"/>
      <c r="O119" s="51"/>
      <c r="P119" s="1"/>
      <c r="Q119" s="1"/>
      <c r="R119" s="1"/>
    </row>
    <row r="120" spans="2:18" x14ac:dyDescent="0.25">
      <c r="B120" s="21"/>
      <c r="C120" s="284"/>
      <c r="D120" s="284"/>
      <c r="E120" s="70" t="s">
        <v>638</v>
      </c>
      <c r="F120" s="70" t="s">
        <v>639</v>
      </c>
      <c r="G120" s="70" t="s">
        <v>640</v>
      </c>
      <c r="H120" s="285" t="s">
        <v>641</v>
      </c>
      <c r="I120" s="2" t="s">
        <v>1156</v>
      </c>
      <c r="J120" s="216">
        <v>0.99756229169636501</v>
      </c>
      <c r="K120" s="216" t="s">
        <v>23</v>
      </c>
      <c r="L120" s="216" t="s">
        <v>22</v>
      </c>
      <c r="M120" s="216"/>
      <c r="N120" s="216"/>
      <c r="O120" s="51"/>
      <c r="P120" s="1"/>
      <c r="Q120" s="1"/>
      <c r="R120" s="1"/>
    </row>
    <row r="121" spans="2:18" x14ac:dyDescent="0.25">
      <c r="B121" s="21"/>
      <c r="C121" s="286" t="s">
        <v>682</v>
      </c>
      <c r="D121" s="284"/>
      <c r="E121" s="287">
        <v>3.3882443718106425</v>
      </c>
      <c r="F121" s="287">
        <v>0.84836500599152687</v>
      </c>
      <c r="G121" s="287">
        <v>1.3000458395490802</v>
      </c>
      <c r="H121" s="287">
        <v>1.3694643208026842</v>
      </c>
      <c r="I121" s="51"/>
      <c r="J121" s="51"/>
      <c r="K121" s="51"/>
      <c r="L121" s="51"/>
      <c r="M121" s="51"/>
      <c r="N121" s="51"/>
      <c r="O121" s="51"/>
      <c r="P121" s="1"/>
      <c r="Q121" s="1"/>
      <c r="R121" s="1"/>
    </row>
    <row r="122" spans="2:18" x14ac:dyDescent="0.25">
      <c r="B122" s="21"/>
      <c r="C122" s="286" t="s">
        <v>311</v>
      </c>
      <c r="D122" s="284"/>
      <c r="E122" s="287">
        <v>3.3572061797472812</v>
      </c>
      <c r="F122" s="287">
        <v>1.2639842760097928</v>
      </c>
      <c r="G122" s="287">
        <v>2.0409862811885828</v>
      </c>
      <c r="H122" s="287">
        <v>2.0351085147152883</v>
      </c>
      <c r="I122" s="29" t="s">
        <v>201</v>
      </c>
      <c r="J122" s="29" t="s">
        <v>202</v>
      </c>
      <c r="K122" s="29" t="s">
        <v>203</v>
      </c>
      <c r="L122" s="29" t="s">
        <v>204</v>
      </c>
      <c r="M122" s="29" t="s">
        <v>4</v>
      </c>
      <c r="N122" s="29" t="s">
        <v>205</v>
      </c>
      <c r="O122" s="234"/>
      <c r="P122" s="1"/>
      <c r="Q122" s="1"/>
      <c r="R122" s="1"/>
    </row>
    <row r="123" spans="2:18" x14ac:dyDescent="0.25">
      <c r="B123" s="21"/>
      <c r="C123" s="286" t="s">
        <v>637</v>
      </c>
      <c r="D123" s="284"/>
      <c r="E123" s="287">
        <v>3.1437653716033078</v>
      </c>
      <c r="F123" s="287">
        <v>0.92844971949305111</v>
      </c>
      <c r="G123" s="287">
        <v>1.6636683269528298</v>
      </c>
      <c r="H123" s="287">
        <v>1.4868095909101366</v>
      </c>
      <c r="I123" s="2"/>
      <c r="J123" s="2"/>
      <c r="K123" s="2"/>
      <c r="L123" s="2"/>
      <c r="M123" s="2"/>
      <c r="N123" s="2"/>
      <c r="O123" s="51"/>
      <c r="P123" s="1"/>
      <c r="Q123" s="1"/>
      <c r="R123" s="1"/>
    </row>
    <row r="124" spans="2:18" x14ac:dyDescent="0.25">
      <c r="B124" s="21"/>
      <c r="C124" s="21"/>
      <c r="D124" s="21"/>
      <c r="E124" s="132"/>
      <c r="F124" s="132"/>
      <c r="G124" s="132"/>
      <c r="H124" s="132"/>
      <c r="I124" s="2" t="s">
        <v>1157</v>
      </c>
      <c r="J124" s="2"/>
      <c r="K124" s="2"/>
      <c r="L124" s="2"/>
      <c r="M124" s="2"/>
      <c r="N124" s="2"/>
      <c r="O124" s="51"/>
      <c r="P124" s="1"/>
      <c r="Q124" s="1"/>
      <c r="R124" s="1"/>
    </row>
    <row r="125" spans="2:18" x14ac:dyDescent="0.25">
      <c r="B125" s="21"/>
      <c r="C125" s="21"/>
      <c r="D125" s="21"/>
      <c r="E125" s="132"/>
      <c r="F125" s="132"/>
      <c r="G125" s="132"/>
      <c r="H125" s="132"/>
      <c r="I125" s="2" t="s">
        <v>1092</v>
      </c>
      <c r="J125" s="2">
        <v>-0.36099999999999999</v>
      </c>
      <c r="K125" s="2" t="s">
        <v>1158</v>
      </c>
      <c r="L125" s="2" t="s">
        <v>22</v>
      </c>
      <c r="M125" s="2" t="s">
        <v>23</v>
      </c>
      <c r="N125" s="2">
        <v>0.99675448131050104</v>
      </c>
      <c r="O125" s="51"/>
      <c r="P125" s="1"/>
      <c r="Q125" s="1"/>
      <c r="R125" s="1"/>
    </row>
    <row r="126" spans="2:18" x14ac:dyDescent="0.25">
      <c r="B126" s="21"/>
      <c r="C126" s="21"/>
      <c r="D126" s="21"/>
      <c r="E126" s="51"/>
      <c r="F126" s="51"/>
      <c r="G126" s="51"/>
      <c r="H126" s="51"/>
      <c r="I126" s="2" t="s">
        <v>1094</v>
      </c>
      <c r="J126" s="2">
        <v>0.41499999999999998</v>
      </c>
      <c r="K126" s="2" t="s">
        <v>1159</v>
      </c>
      <c r="L126" s="2" t="s">
        <v>22</v>
      </c>
      <c r="M126" s="2" t="s">
        <v>23</v>
      </c>
      <c r="N126" s="2">
        <v>0.99528366295506498</v>
      </c>
      <c r="O126" s="51"/>
      <c r="P126" s="1"/>
      <c r="Q126" s="1"/>
      <c r="R126" s="1"/>
    </row>
    <row r="127" spans="2:18" x14ac:dyDescent="0.25">
      <c r="B127" s="21"/>
      <c r="C127" s="21"/>
      <c r="D127" s="21"/>
      <c r="E127" s="51"/>
      <c r="F127" s="51"/>
      <c r="G127" s="51"/>
      <c r="H127" s="51"/>
      <c r="I127" s="2" t="s">
        <v>1096</v>
      </c>
      <c r="J127" s="2">
        <v>0.77600000000000002</v>
      </c>
      <c r="K127" s="2" t="s">
        <v>1160</v>
      </c>
      <c r="L127" s="2" t="s">
        <v>22</v>
      </c>
      <c r="M127" s="2" t="s">
        <v>23</v>
      </c>
      <c r="N127" s="2">
        <v>0.98395515258323196</v>
      </c>
      <c r="O127" s="51"/>
      <c r="P127" s="1"/>
      <c r="Q127" s="1"/>
      <c r="R127" s="1"/>
    </row>
    <row r="128" spans="2:18" x14ac:dyDescent="0.25">
      <c r="B128" s="21"/>
      <c r="C128" s="21"/>
      <c r="D128" s="21"/>
      <c r="E128" s="51"/>
      <c r="F128" s="51"/>
      <c r="G128" s="51"/>
      <c r="H128" s="51"/>
      <c r="I128" s="2"/>
      <c r="J128" s="2"/>
      <c r="K128" s="2"/>
      <c r="L128" s="2"/>
      <c r="M128" s="2"/>
      <c r="N128" s="2"/>
      <c r="O128" s="51"/>
      <c r="P128" s="1"/>
      <c r="Q128" s="1"/>
      <c r="R128" s="1"/>
    </row>
    <row r="129" spans="2:18" x14ac:dyDescent="0.25">
      <c r="B129" s="21"/>
      <c r="C129" s="21"/>
      <c r="D129" s="21"/>
      <c r="E129" s="132"/>
      <c r="F129" s="132"/>
      <c r="G129" s="132"/>
      <c r="H129" s="132"/>
      <c r="I129" s="2" t="s">
        <v>1161</v>
      </c>
      <c r="J129" s="2"/>
      <c r="K129" s="2"/>
      <c r="L129" s="2"/>
      <c r="M129" s="2"/>
      <c r="N129" s="2"/>
      <c r="O129" s="51"/>
      <c r="P129" s="1"/>
      <c r="Q129" s="1"/>
      <c r="R129" s="1"/>
    </row>
    <row r="130" spans="2:18" x14ac:dyDescent="0.25">
      <c r="B130" s="21"/>
      <c r="C130" s="21"/>
      <c r="D130" s="21"/>
      <c r="E130" s="132"/>
      <c r="F130" s="132"/>
      <c r="G130" s="132"/>
      <c r="H130" s="132"/>
      <c r="I130" s="2" t="s">
        <v>1092</v>
      </c>
      <c r="J130" s="2">
        <v>-0.313</v>
      </c>
      <c r="K130" s="2" t="s">
        <v>1162</v>
      </c>
      <c r="L130" s="2" t="s">
        <v>22</v>
      </c>
      <c r="M130" s="2" t="s">
        <v>23</v>
      </c>
      <c r="N130" s="2">
        <v>0.97665889406512796</v>
      </c>
      <c r="O130" s="51"/>
      <c r="P130" s="1"/>
      <c r="Q130" s="1"/>
      <c r="R130" s="1"/>
    </row>
    <row r="131" spans="2:18" x14ac:dyDescent="0.25">
      <c r="B131" s="21"/>
      <c r="C131" s="21"/>
      <c r="D131" s="21"/>
      <c r="E131" s="132"/>
      <c r="F131" s="132"/>
      <c r="G131" s="132"/>
      <c r="H131" s="132"/>
      <c r="I131" s="2" t="s">
        <v>1094</v>
      </c>
      <c r="J131" s="2">
        <v>0.316</v>
      </c>
      <c r="K131" s="2" t="s">
        <v>1163</v>
      </c>
      <c r="L131" s="2" t="s">
        <v>22</v>
      </c>
      <c r="M131" s="2" t="s">
        <v>23</v>
      </c>
      <c r="N131" s="2">
        <v>0.96960664979403199</v>
      </c>
      <c r="O131" s="51"/>
      <c r="P131" s="1"/>
      <c r="Q131" s="1"/>
      <c r="R131" s="1"/>
    </row>
    <row r="132" spans="2:18" x14ac:dyDescent="0.25">
      <c r="B132" s="21"/>
      <c r="C132" s="21"/>
      <c r="D132" s="21"/>
      <c r="E132" s="132"/>
      <c r="F132" s="132"/>
      <c r="G132" s="132"/>
      <c r="H132" s="132"/>
      <c r="I132" s="2" t="s">
        <v>1096</v>
      </c>
      <c r="J132" s="2">
        <v>0.628</v>
      </c>
      <c r="K132" s="2" t="s">
        <v>1164</v>
      </c>
      <c r="L132" s="2" t="s">
        <v>22</v>
      </c>
      <c r="M132" s="2" t="s">
        <v>23</v>
      </c>
      <c r="N132" s="2">
        <v>0.92270446259227601</v>
      </c>
      <c r="O132" s="51"/>
      <c r="P132" s="1"/>
      <c r="Q132" s="1"/>
      <c r="R132" s="1"/>
    </row>
    <row r="133" spans="2:18" x14ac:dyDescent="0.25">
      <c r="B133" s="21"/>
      <c r="C133" s="21"/>
      <c r="D133" s="21"/>
      <c r="E133" s="132"/>
      <c r="F133" s="132"/>
      <c r="G133" s="132"/>
      <c r="H133" s="132"/>
      <c r="I133" s="2"/>
      <c r="J133" s="2"/>
      <c r="K133" s="2"/>
      <c r="L133" s="2"/>
      <c r="M133" s="2"/>
      <c r="N133" s="2"/>
      <c r="O133" s="51"/>
      <c r="P133" s="1"/>
      <c r="Q133" s="1"/>
      <c r="R133" s="1"/>
    </row>
    <row r="134" spans="2:18" x14ac:dyDescent="0.25">
      <c r="B134" s="21"/>
      <c r="C134" s="21"/>
      <c r="D134" s="21"/>
      <c r="E134" s="132"/>
      <c r="F134" s="132"/>
      <c r="G134" s="132"/>
      <c r="H134" s="132"/>
      <c r="I134" s="2" t="s">
        <v>1165</v>
      </c>
      <c r="J134" s="2"/>
      <c r="K134" s="2"/>
      <c r="L134" s="2"/>
      <c r="M134" s="2"/>
      <c r="N134" s="2"/>
      <c r="O134" s="51"/>
      <c r="P134" s="1"/>
      <c r="Q134" s="1"/>
      <c r="R134" s="1"/>
    </row>
    <row r="135" spans="2:18" x14ac:dyDescent="0.25">
      <c r="B135" s="21"/>
      <c r="C135" s="21"/>
      <c r="D135" s="21"/>
      <c r="E135" s="132"/>
      <c r="F135" s="132"/>
      <c r="G135" s="132"/>
      <c r="H135" s="132"/>
      <c r="I135" s="2" t="s">
        <v>1092</v>
      </c>
      <c r="J135" s="2">
        <v>0.18099999999999999</v>
      </c>
      <c r="K135" s="2" t="s">
        <v>1166</v>
      </c>
      <c r="L135" s="2" t="s">
        <v>22</v>
      </c>
      <c r="M135" s="2" t="s">
        <v>23</v>
      </c>
      <c r="N135" s="2">
        <v>0.99688588532059097</v>
      </c>
      <c r="O135" s="51"/>
      <c r="P135" s="1"/>
      <c r="Q135" s="1"/>
      <c r="R135" s="1"/>
    </row>
    <row r="136" spans="2:18" x14ac:dyDescent="0.25">
      <c r="B136" s="21"/>
      <c r="C136" s="21"/>
      <c r="D136" s="21"/>
      <c r="E136" s="132"/>
      <c r="F136" s="132"/>
      <c r="G136" s="132"/>
      <c r="H136" s="132"/>
      <c r="I136" s="2" t="s">
        <v>1094</v>
      </c>
      <c r="J136" s="2">
        <v>-0.60199999999999998</v>
      </c>
      <c r="K136" s="2" t="s">
        <v>1167</v>
      </c>
      <c r="L136" s="2" t="s">
        <v>22</v>
      </c>
      <c r="M136" s="2" t="s">
        <v>23</v>
      </c>
      <c r="N136" s="2">
        <v>0.95226834501977997</v>
      </c>
      <c r="O136" s="51"/>
      <c r="P136" s="1"/>
      <c r="Q136" s="1"/>
      <c r="R136" s="1"/>
    </row>
    <row r="137" spans="2:18" x14ac:dyDescent="0.25">
      <c r="B137" s="21"/>
      <c r="C137" s="21"/>
      <c r="D137" s="21"/>
      <c r="E137" s="132"/>
      <c r="F137" s="132"/>
      <c r="G137" s="132"/>
      <c r="H137" s="132"/>
      <c r="I137" s="2" t="s">
        <v>1096</v>
      </c>
      <c r="J137" s="2">
        <v>-0.78300000000000003</v>
      </c>
      <c r="K137" s="2" t="s">
        <v>1168</v>
      </c>
      <c r="L137" s="2" t="s">
        <v>22</v>
      </c>
      <c r="M137" s="2" t="s">
        <v>23</v>
      </c>
      <c r="N137" s="2">
        <v>0.95056543773655</v>
      </c>
      <c r="O137" s="51"/>
      <c r="P137" s="1"/>
      <c r="Q137" s="1"/>
      <c r="R137" s="1"/>
    </row>
    <row r="138" spans="2:18" x14ac:dyDescent="0.25">
      <c r="B138" s="21"/>
      <c r="C138" s="21"/>
      <c r="D138" s="21"/>
      <c r="E138" s="132"/>
      <c r="F138" s="132"/>
      <c r="G138" s="132"/>
      <c r="H138" s="132"/>
      <c r="I138" s="2"/>
      <c r="J138" s="2"/>
      <c r="K138" s="2"/>
      <c r="L138" s="2"/>
      <c r="M138" s="2"/>
      <c r="N138" s="2"/>
      <c r="O138" s="51"/>
      <c r="P138" s="1"/>
      <c r="Q138" s="1"/>
      <c r="R138" s="1"/>
    </row>
    <row r="139" spans="2:18" x14ac:dyDescent="0.25">
      <c r="B139" s="21"/>
      <c r="C139" s="21"/>
      <c r="D139" s="21"/>
      <c r="E139" s="132"/>
      <c r="F139" s="132"/>
      <c r="G139" s="132"/>
      <c r="H139" s="132"/>
      <c r="I139" s="2" t="s">
        <v>1169</v>
      </c>
      <c r="J139" s="2"/>
      <c r="K139" s="2"/>
      <c r="L139" s="2"/>
      <c r="M139" s="2"/>
      <c r="N139" s="2"/>
      <c r="O139" s="51"/>
      <c r="P139" s="1"/>
      <c r="Q139" s="1"/>
      <c r="R139" s="1"/>
    </row>
    <row r="140" spans="2:18" x14ac:dyDescent="0.25">
      <c r="B140" s="21"/>
      <c r="C140" s="21"/>
      <c r="D140" s="21"/>
      <c r="E140" s="132"/>
      <c r="F140" s="132"/>
      <c r="G140" s="132"/>
      <c r="H140" s="132"/>
      <c r="I140" s="2" t="s">
        <v>1092</v>
      </c>
      <c r="J140" s="2">
        <v>-1.33</v>
      </c>
      <c r="K140" s="2" t="s">
        <v>1170</v>
      </c>
      <c r="L140" s="2" t="s">
        <v>22</v>
      </c>
      <c r="M140" s="2" t="s">
        <v>23</v>
      </c>
      <c r="N140" s="2">
        <v>0.84821795746429995</v>
      </c>
      <c r="O140" s="51"/>
      <c r="P140" s="1"/>
      <c r="Q140" s="1"/>
      <c r="R140" s="1"/>
    </row>
    <row r="141" spans="2:18" x14ac:dyDescent="0.25">
      <c r="B141" s="21"/>
      <c r="C141" s="21"/>
      <c r="D141" s="21"/>
      <c r="E141" s="132"/>
      <c r="F141" s="132"/>
      <c r="G141" s="132"/>
      <c r="H141" s="132"/>
      <c r="I141" s="2" t="s">
        <v>1094</v>
      </c>
      <c r="J141" s="2">
        <v>8.77E-2</v>
      </c>
      <c r="K141" s="2" t="s">
        <v>1171</v>
      </c>
      <c r="L141" s="2" t="s">
        <v>22</v>
      </c>
      <c r="M141" s="2" t="s">
        <v>23</v>
      </c>
      <c r="N141" s="2">
        <v>0.99886931084649799</v>
      </c>
      <c r="O141" s="51"/>
      <c r="P141" s="1"/>
      <c r="Q141" s="1"/>
      <c r="R141" s="1"/>
    </row>
    <row r="142" spans="2:18" x14ac:dyDescent="0.25">
      <c r="B142" s="21"/>
      <c r="C142" s="21"/>
      <c r="D142" s="21"/>
      <c r="E142" s="132"/>
      <c r="F142" s="132"/>
      <c r="G142" s="132"/>
      <c r="H142" s="132"/>
      <c r="I142" s="2" t="s">
        <v>1096</v>
      </c>
      <c r="J142" s="2">
        <v>1.42</v>
      </c>
      <c r="K142" s="2" t="s">
        <v>1172</v>
      </c>
      <c r="L142" s="2" t="s">
        <v>22</v>
      </c>
      <c r="M142" s="2" t="s">
        <v>23</v>
      </c>
      <c r="N142" s="2">
        <v>0.834775783053888</v>
      </c>
      <c r="O142" s="51"/>
      <c r="P142" s="1"/>
      <c r="Q142" s="1"/>
      <c r="R142" s="1"/>
    </row>
    <row r="143" spans="2:18" x14ac:dyDescent="0.25">
      <c r="B143" s="21"/>
      <c r="C143" s="21"/>
      <c r="D143" s="21"/>
      <c r="E143" s="132"/>
      <c r="F143" s="132"/>
      <c r="G143" s="132"/>
      <c r="H143" s="132"/>
      <c r="I143" s="51"/>
      <c r="J143" s="51"/>
      <c r="K143" s="51"/>
      <c r="L143" s="51"/>
      <c r="M143" s="51"/>
      <c r="N143" s="51"/>
      <c r="O143" s="51"/>
      <c r="P143" s="1"/>
      <c r="Q143" s="1"/>
      <c r="R143" s="1"/>
    </row>
    <row r="144" spans="2:18" s="112" customFormat="1" x14ac:dyDescent="0.25">
      <c r="B144" s="62" t="s">
        <v>1324</v>
      </c>
      <c r="C144" s="62"/>
      <c r="P144" s="14"/>
      <c r="Q144" s="14"/>
      <c r="R144" s="14"/>
    </row>
    <row r="145" spans="2:18" s="134" customFormat="1" x14ac:dyDescent="0.25">
      <c r="B145" s="141" t="s">
        <v>684</v>
      </c>
      <c r="C145" s="141"/>
      <c r="D145" s="141"/>
    </row>
    <row r="146" spans="2:18" s="134" customFormat="1" x14ac:dyDescent="0.25">
      <c r="B146" s="141"/>
      <c r="C146" s="141"/>
      <c r="D146" s="141"/>
    </row>
    <row r="147" spans="2:18" x14ac:dyDescent="0.25">
      <c r="B147" s="9" t="s">
        <v>682</v>
      </c>
      <c r="C147" s="9" t="s">
        <v>318</v>
      </c>
      <c r="D147" s="9" t="s">
        <v>63</v>
      </c>
      <c r="F147" s="2"/>
      <c r="G147" s="1"/>
      <c r="I147" s="122" t="s">
        <v>499</v>
      </c>
      <c r="J147" s="122" t="s">
        <v>780</v>
      </c>
      <c r="K147" s="122"/>
      <c r="L147" s="122"/>
      <c r="M147" s="122"/>
      <c r="N147" s="122"/>
      <c r="O147" s="31"/>
      <c r="P147" s="1"/>
      <c r="Q147" s="1"/>
      <c r="R147" s="1"/>
    </row>
    <row r="148" spans="2:18" x14ac:dyDescent="0.25">
      <c r="B148" s="3">
        <v>200.82</v>
      </c>
      <c r="C148" s="3">
        <v>120.36</v>
      </c>
      <c r="D148" s="3">
        <v>155.18</v>
      </c>
      <c r="F148" s="2"/>
      <c r="G148" s="1"/>
      <c r="I148" s="105" t="s">
        <v>781</v>
      </c>
      <c r="J148" s="105">
        <v>0.05</v>
      </c>
      <c r="K148" s="105"/>
      <c r="L148" s="105"/>
      <c r="M148" s="105"/>
      <c r="N148" s="105"/>
      <c r="P148" s="1"/>
      <c r="Q148" s="1"/>
      <c r="R148" s="1"/>
    </row>
    <row r="149" spans="2:18" x14ac:dyDescent="0.25">
      <c r="B149" s="3">
        <v>252.58</v>
      </c>
      <c r="C149" s="3">
        <v>201.18</v>
      </c>
      <c r="D149" s="3">
        <v>201.28</v>
      </c>
      <c r="F149" s="2"/>
      <c r="G149" s="1"/>
      <c r="I149" s="105"/>
      <c r="J149" s="105"/>
      <c r="K149" s="105"/>
      <c r="L149" s="105"/>
      <c r="M149" s="105"/>
      <c r="N149" s="105"/>
      <c r="P149" s="1"/>
      <c r="Q149" s="1"/>
      <c r="R149" s="1"/>
    </row>
    <row r="150" spans="2:18" x14ac:dyDescent="0.25">
      <c r="B150" s="3">
        <v>275.87</v>
      </c>
      <c r="C150" s="3">
        <v>166.98</v>
      </c>
      <c r="D150" s="3">
        <v>175.52</v>
      </c>
      <c r="F150" s="2"/>
      <c r="G150" s="1"/>
      <c r="I150" s="105" t="s">
        <v>223</v>
      </c>
      <c r="J150" s="105" t="s">
        <v>224</v>
      </c>
      <c r="K150" s="105" t="s">
        <v>195</v>
      </c>
      <c r="L150" s="105" t="s">
        <v>225</v>
      </c>
      <c r="M150" s="105" t="s">
        <v>65</v>
      </c>
      <c r="N150" s="105"/>
      <c r="P150" s="1"/>
      <c r="Q150" s="1"/>
      <c r="R150" s="1"/>
    </row>
    <row r="151" spans="2:18" x14ac:dyDescent="0.25">
      <c r="B151" s="3">
        <v>188.82</v>
      </c>
      <c r="C151" s="3">
        <v>157.41</v>
      </c>
      <c r="D151" s="3">
        <v>141.37</v>
      </c>
      <c r="F151" s="2"/>
      <c r="G151" s="1"/>
      <c r="I151" s="105" t="s">
        <v>803</v>
      </c>
      <c r="J151" s="105">
        <v>9.3800000000000008</v>
      </c>
      <c r="K151" s="105">
        <v>2.2942157990567001E-2</v>
      </c>
      <c r="L151" s="105" t="s">
        <v>64</v>
      </c>
      <c r="M151" s="105" t="s">
        <v>8</v>
      </c>
      <c r="N151" s="105"/>
      <c r="P151" s="1"/>
      <c r="Q151" s="1"/>
      <c r="R151" s="1"/>
    </row>
    <row r="152" spans="2:18" x14ac:dyDescent="0.25">
      <c r="B152" s="3">
        <v>254.19</v>
      </c>
      <c r="C152" s="3">
        <v>228.37</v>
      </c>
      <c r="D152" s="3">
        <v>243.61</v>
      </c>
      <c r="F152" s="2"/>
      <c r="G152" s="1"/>
      <c r="I152" s="105" t="s">
        <v>804</v>
      </c>
      <c r="J152" s="105">
        <v>3.07</v>
      </c>
      <c r="K152" s="105">
        <v>0.18431742360617501</v>
      </c>
      <c r="L152" s="105" t="s">
        <v>23</v>
      </c>
      <c r="M152" s="105" t="s">
        <v>22</v>
      </c>
      <c r="N152" s="105"/>
      <c r="P152" s="1"/>
      <c r="Q152" s="1"/>
      <c r="R152" s="1"/>
    </row>
    <row r="153" spans="2:18" x14ac:dyDescent="0.25">
      <c r="B153" s="3">
        <v>191.46</v>
      </c>
      <c r="C153" s="3">
        <v>101.02</v>
      </c>
      <c r="D153" s="3">
        <v>106.92</v>
      </c>
      <c r="I153" s="105"/>
      <c r="J153" s="105"/>
      <c r="K153" s="105"/>
      <c r="L153" s="105"/>
      <c r="M153" s="105"/>
      <c r="N153" s="105"/>
      <c r="P153" s="1"/>
      <c r="Q153" s="1"/>
      <c r="R153" s="1"/>
    </row>
    <row r="154" spans="2:18" x14ac:dyDescent="0.25">
      <c r="B154" s="3">
        <v>250.75</v>
      </c>
      <c r="C154" s="3">
        <v>246.35</v>
      </c>
      <c r="D154" s="3">
        <v>175.01</v>
      </c>
      <c r="I154" s="122" t="s">
        <v>193</v>
      </c>
      <c r="J154" s="122" t="s">
        <v>226</v>
      </c>
      <c r="K154" s="122" t="s">
        <v>33</v>
      </c>
      <c r="L154" s="122" t="s">
        <v>41</v>
      </c>
      <c r="M154" s="122" t="s">
        <v>194</v>
      </c>
      <c r="N154" s="122" t="s">
        <v>195</v>
      </c>
      <c r="O154" s="31"/>
      <c r="P154" s="1"/>
      <c r="Q154" s="1"/>
      <c r="R154" s="1"/>
    </row>
    <row r="155" spans="2:18" x14ac:dyDescent="0.25">
      <c r="B155" s="3">
        <v>201.19</v>
      </c>
      <c r="C155" s="3">
        <v>130.97</v>
      </c>
      <c r="D155" s="3">
        <v>192.68</v>
      </c>
      <c r="I155" s="105" t="s">
        <v>803</v>
      </c>
      <c r="J155" s="105">
        <v>8810</v>
      </c>
      <c r="K155" s="105">
        <v>1</v>
      </c>
      <c r="L155" s="105">
        <v>8810</v>
      </c>
      <c r="M155" s="105" t="s">
        <v>912</v>
      </c>
      <c r="N155" s="105" t="s">
        <v>913</v>
      </c>
      <c r="P155" s="1"/>
      <c r="Q155" s="1"/>
      <c r="R155" s="1"/>
    </row>
    <row r="156" spans="2:18" x14ac:dyDescent="0.25">
      <c r="B156" s="3">
        <v>182.79</v>
      </c>
      <c r="C156" s="3">
        <v>211.12</v>
      </c>
      <c r="D156" s="3">
        <v>170.25</v>
      </c>
      <c r="I156" s="105" t="s">
        <v>804</v>
      </c>
      <c r="J156" s="105">
        <v>2885</v>
      </c>
      <c r="K156" s="105">
        <v>1</v>
      </c>
      <c r="L156" s="105">
        <v>2885</v>
      </c>
      <c r="M156" s="105" t="s">
        <v>914</v>
      </c>
      <c r="N156" s="105" t="s">
        <v>915</v>
      </c>
      <c r="P156" s="1"/>
      <c r="Q156" s="1"/>
      <c r="R156" s="1"/>
    </row>
    <row r="157" spans="2:18" x14ac:dyDescent="0.25">
      <c r="B157" s="3">
        <v>174.6</v>
      </c>
      <c r="C157" s="3">
        <v>219.48</v>
      </c>
      <c r="D157" s="3">
        <v>163.55000000000001</v>
      </c>
      <c r="I157" s="105" t="s">
        <v>233</v>
      </c>
      <c r="J157" s="105">
        <v>69782</v>
      </c>
      <c r="K157" s="105">
        <v>44</v>
      </c>
      <c r="L157" s="105">
        <v>1586</v>
      </c>
      <c r="M157" s="105"/>
      <c r="N157" s="105"/>
      <c r="P157" s="1"/>
      <c r="Q157" s="1"/>
      <c r="R157" s="1"/>
    </row>
    <row r="158" spans="2:18" x14ac:dyDescent="0.25">
      <c r="B158" s="3">
        <v>173.24</v>
      </c>
      <c r="C158" s="3">
        <v>148.97999999999999</v>
      </c>
      <c r="D158" s="3">
        <v>107.2</v>
      </c>
      <c r="P158" s="1"/>
      <c r="Q158" s="1"/>
      <c r="R158" s="1"/>
    </row>
    <row r="159" spans="2:18" x14ac:dyDescent="0.25">
      <c r="B159" s="3">
        <v>220.52</v>
      </c>
      <c r="C159" s="3">
        <v>171.2</v>
      </c>
      <c r="D159" s="3">
        <v>125.07</v>
      </c>
      <c r="I159" s="29" t="s">
        <v>201</v>
      </c>
      <c r="J159" s="29" t="s">
        <v>236</v>
      </c>
      <c r="K159" s="29" t="s">
        <v>203</v>
      </c>
      <c r="L159" s="29" t="s">
        <v>204</v>
      </c>
      <c r="M159" s="29" t="s">
        <v>4</v>
      </c>
      <c r="N159" s="29" t="s">
        <v>205</v>
      </c>
      <c r="O159" s="211"/>
      <c r="P159" s="1"/>
      <c r="Q159" s="1"/>
      <c r="R159" s="1"/>
    </row>
    <row r="160" spans="2:18" x14ac:dyDescent="0.25">
      <c r="B160" s="3">
        <v>221.09</v>
      </c>
      <c r="C160" s="3">
        <v>211.28</v>
      </c>
      <c r="D160" s="3">
        <v>196.25</v>
      </c>
      <c r="I160" s="2"/>
      <c r="J160" s="2"/>
      <c r="K160" s="2"/>
      <c r="L160" s="2"/>
      <c r="M160" s="2"/>
      <c r="N160" s="2"/>
      <c r="O160" s="86"/>
      <c r="P160" s="1"/>
      <c r="Q160" s="1"/>
      <c r="R160" s="1"/>
    </row>
    <row r="161" spans="1:18" x14ac:dyDescent="0.25">
      <c r="B161" s="3">
        <v>230.53</v>
      </c>
      <c r="C161" s="3">
        <v>193.45</v>
      </c>
      <c r="D161" s="3">
        <v>117.15</v>
      </c>
      <c r="I161" s="2" t="s">
        <v>872</v>
      </c>
      <c r="J161" s="2">
        <v>33.4</v>
      </c>
      <c r="K161" s="2" t="s">
        <v>916</v>
      </c>
      <c r="L161" s="2" t="s">
        <v>22</v>
      </c>
      <c r="M161" s="2" t="s">
        <v>23</v>
      </c>
      <c r="N161" s="2">
        <v>0.100788764582997</v>
      </c>
      <c r="O161" s="86"/>
      <c r="P161" s="1"/>
      <c r="Q161" s="1"/>
      <c r="R161" s="1"/>
    </row>
    <row r="162" spans="1:18" x14ac:dyDescent="0.25">
      <c r="B162" s="3">
        <v>192.29</v>
      </c>
      <c r="C162" s="3"/>
      <c r="D162" s="3">
        <v>116.86</v>
      </c>
      <c r="I162" s="2" t="s">
        <v>879</v>
      </c>
      <c r="J162" s="2">
        <v>53.4</v>
      </c>
      <c r="K162" s="2" t="s">
        <v>917</v>
      </c>
      <c r="L162" s="2" t="s">
        <v>8</v>
      </c>
      <c r="M162" s="2" t="s">
        <v>9</v>
      </c>
      <c r="N162" s="2">
        <v>2.162165248712E-3</v>
      </c>
      <c r="O162" s="86"/>
      <c r="P162" s="1"/>
      <c r="Q162" s="1"/>
      <c r="R162" s="1"/>
    </row>
    <row r="163" spans="1:18" x14ac:dyDescent="0.25">
      <c r="B163" s="3">
        <v>265.79000000000002</v>
      </c>
      <c r="C163" s="3"/>
      <c r="D163" s="3"/>
      <c r="I163" s="2" t="s">
        <v>881</v>
      </c>
      <c r="J163" s="2">
        <v>20</v>
      </c>
      <c r="K163" s="2" t="s">
        <v>918</v>
      </c>
      <c r="L163" s="2" t="s">
        <v>22</v>
      </c>
      <c r="M163" s="2" t="s">
        <v>23</v>
      </c>
      <c r="N163" s="2">
        <v>0.53758762939940496</v>
      </c>
      <c r="O163" s="86"/>
      <c r="P163" s="1"/>
      <c r="Q163" s="1"/>
      <c r="R163" s="1"/>
    </row>
    <row r="164" spans="1:18" x14ac:dyDescent="0.25">
      <c r="B164" s="3">
        <v>143.53</v>
      </c>
      <c r="C164" s="3"/>
      <c r="D164" s="3"/>
      <c r="P164" s="1"/>
      <c r="Q164" s="1"/>
      <c r="R164" s="1"/>
    </row>
    <row r="165" spans="1:18" x14ac:dyDescent="0.25">
      <c r="B165" s="3">
        <v>206.76</v>
      </c>
      <c r="C165" s="3"/>
      <c r="D165" s="3"/>
      <c r="I165" s="2" t="s">
        <v>1295</v>
      </c>
      <c r="P165" s="1"/>
      <c r="Q165" s="1"/>
      <c r="R165" s="1"/>
    </row>
    <row r="166" spans="1:18" x14ac:dyDescent="0.25">
      <c r="B166" s="1"/>
      <c r="C166" s="1"/>
      <c r="P166" s="1"/>
      <c r="Q166" s="1"/>
      <c r="R166" s="1"/>
    </row>
    <row r="167" spans="1:18" x14ac:dyDescent="0.25">
      <c r="A167" t="s">
        <v>49</v>
      </c>
      <c r="B167" s="195">
        <f>AVERAGE(B148:B165)</f>
        <v>212.60111111111115</v>
      </c>
      <c r="C167" s="195">
        <f>AVERAGE(C148:C165)</f>
        <v>179.15357142857141</v>
      </c>
      <c r="D167" s="195">
        <f>AVERAGE(D148:D165)</f>
        <v>159.19333333333333</v>
      </c>
      <c r="P167" s="1"/>
      <c r="Q167" s="1"/>
      <c r="R167" s="1"/>
    </row>
    <row r="168" spans="1:18" x14ac:dyDescent="0.25">
      <c r="A168" t="s">
        <v>50</v>
      </c>
      <c r="B168" s="95">
        <f>STDEV(B148:B165)</f>
        <v>36.341977169316721</v>
      </c>
      <c r="C168" s="95">
        <f>STDEV(C148:C165)</f>
        <v>43.66412637872866</v>
      </c>
      <c r="D168" s="95">
        <f>STDEV(D148:D165)</f>
        <v>40.128109967002075</v>
      </c>
      <c r="P168" s="1"/>
      <c r="Q168" s="1"/>
      <c r="R168" s="1"/>
    </row>
    <row r="169" spans="1:18" x14ac:dyDescent="0.25">
      <c r="B169" s="1"/>
      <c r="C169" s="1"/>
      <c r="P169" s="1"/>
      <c r="Q169" s="1"/>
      <c r="R169" s="1"/>
    </row>
    <row r="170" spans="1:18" s="112" customFormat="1" x14ac:dyDescent="0.25">
      <c r="B170" s="62" t="s">
        <v>1296</v>
      </c>
      <c r="C170" s="62"/>
      <c r="P170" s="14"/>
      <c r="Q170" s="14"/>
      <c r="R170" s="14"/>
    </row>
    <row r="171" spans="1:18" x14ac:dyDescent="0.25">
      <c r="B171" s="252" t="s">
        <v>319</v>
      </c>
      <c r="C171" s="252"/>
      <c r="D171" s="253"/>
      <c r="E171" s="253"/>
      <c r="F171" s="254"/>
      <c r="G171" s="254"/>
      <c r="H171" s="254"/>
      <c r="I171" s="254"/>
      <c r="J171" s="254"/>
      <c r="K171" s="254"/>
      <c r="L171" s="254"/>
      <c r="M171" s="254"/>
      <c r="N171" s="254"/>
      <c r="O171" s="254"/>
      <c r="P171" s="1"/>
      <c r="Q171" s="1"/>
      <c r="R171" s="1"/>
    </row>
    <row r="172" spans="1:18" s="134" customFormat="1" x14ac:dyDescent="0.25">
      <c r="B172" s="141" t="s">
        <v>684</v>
      </c>
      <c r="C172" s="141"/>
      <c r="D172" s="141"/>
    </row>
    <row r="173" spans="1:18" s="134" customFormat="1" x14ac:dyDescent="0.25">
      <c r="B173" s="141"/>
      <c r="C173" s="141"/>
      <c r="D173" s="141"/>
    </row>
    <row r="174" spans="1:18" x14ac:dyDescent="0.25">
      <c r="B174" s="9" t="s">
        <v>682</v>
      </c>
      <c r="C174" s="9" t="s">
        <v>318</v>
      </c>
      <c r="D174" s="9" t="s">
        <v>63</v>
      </c>
      <c r="F174" s="3"/>
      <c r="G174" s="3"/>
      <c r="H174" s="3"/>
      <c r="I174" s="29" t="s">
        <v>499</v>
      </c>
      <c r="J174" s="29" t="s">
        <v>780</v>
      </c>
      <c r="K174" s="29"/>
      <c r="L174" s="29"/>
      <c r="M174" s="29"/>
      <c r="N174" s="29"/>
      <c r="O174" s="31"/>
      <c r="P174" s="1"/>
      <c r="Q174" s="1"/>
      <c r="R174" s="1"/>
    </row>
    <row r="175" spans="1:18" x14ac:dyDescent="0.25">
      <c r="B175" s="144">
        <v>0.17632200000000001</v>
      </c>
      <c r="C175" s="144">
        <v>1.546341</v>
      </c>
      <c r="D175" s="144">
        <v>0.29968099999999998</v>
      </c>
      <c r="F175" s="1"/>
      <c r="G175" s="1"/>
      <c r="H175" s="1"/>
      <c r="I175" s="2" t="s">
        <v>781</v>
      </c>
      <c r="J175" s="2">
        <v>0.05</v>
      </c>
      <c r="K175" s="2"/>
      <c r="L175" s="2"/>
      <c r="M175" s="2"/>
      <c r="N175" s="2"/>
      <c r="O175" s="11"/>
      <c r="P175" s="1"/>
      <c r="Q175" s="1"/>
      <c r="R175" s="1"/>
    </row>
    <row r="176" spans="1:18" x14ac:dyDescent="0.25">
      <c r="B176" s="144">
        <v>0.80915999999999999</v>
      </c>
      <c r="C176" s="144">
        <v>8.3024000000000001E-2</v>
      </c>
      <c r="D176" s="144">
        <v>1.260742</v>
      </c>
      <c r="F176" s="1"/>
      <c r="G176" s="1"/>
      <c r="H176" s="1"/>
      <c r="I176" s="2"/>
      <c r="J176" s="2"/>
      <c r="K176" s="2"/>
      <c r="L176" s="2"/>
      <c r="M176" s="2"/>
      <c r="N176" s="2"/>
      <c r="O176" s="11"/>
      <c r="P176" s="1"/>
      <c r="Q176" s="1"/>
      <c r="R176" s="1"/>
    </row>
    <row r="177" spans="2:18" x14ac:dyDescent="0.25">
      <c r="B177" s="144">
        <v>0.27777800000000002</v>
      </c>
      <c r="C177" s="144">
        <v>1.201422</v>
      </c>
      <c r="D177" s="144">
        <v>0.69930899999999996</v>
      </c>
      <c r="F177" s="1"/>
      <c r="G177" s="1"/>
      <c r="H177" s="1"/>
      <c r="I177" s="2" t="s">
        <v>223</v>
      </c>
      <c r="J177" s="2" t="s">
        <v>224</v>
      </c>
      <c r="K177" s="2" t="s">
        <v>195</v>
      </c>
      <c r="L177" s="2" t="s">
        <v>225</v>
      </c>
      <c r="M177" s="2" t="s">
        <v>65</v>
      </c>
      <c r="N177" s="2"/>
      <c r="O177" s="11"/>
      <c r="P177" s="1"/>
      <c r="Q177" s="1"/>
      <c r="R177" s="1"/>
    </row>
    <row r="178" spans="2:18" x14ac:dyDescent="0.25">
      <c r="B178" s="144">
        <v>0.390625</v>
      </c>
      <c r="C178" s="144">
        <v>0.710059</v>
      </c>
      <c r="D178" s="144">
        <v>0.11726399999999999</v>
      </c>
      <c r="F178" s="1"/>
      <c r="G178" s="1"/>
      <c r="H178" s="1"/>
      <c r="I178" s="2" t="s">
        <v>803</v>
      </c>
      <c r="J178" s="2">
        <v>1.22</v>
      </c>
      <c r="K178" s="2">
        <v>0.46425807002410302</v>
      </c>
      <c r="L178" s="2" t="s">
        <v>23</v>
      </c>
      <c r="M178" s="2" t="s">
        <v>22</v>
      </c>
      <c r="N178" s="2"/>
      <c r="O178" s="11"/>
      <c r="P178" s="1"/>
      <c r="Q178" s="1"/>
      <c r="R178" s="1"/>
    </row>
    <row r="179" spans="2:18" x14ac:dyDescent="0.25">
      <c r="B179" s="144">
        <v>0.7</v>
      </c>
      <c r="C179" s="144">
        <v>1.225989</v>
      </c>
      <c r="D179" s="144">
        <v>1.6350150000000001</v>
      </c>
      <c r="F179" s="1"/>
      <c r="G179" s="1"/>
      <c r="H179" s="1"/>
      <c r="I179" s="2" t="s">
        <v>804</v>
      </c>
      <c r="J179" s="2">
        <v>1.61E-2</v>
      </c>
      <c r="K179" s="2">
        <v>0.93286649342725503</v>
      </c>
      <c r="L179" s="2" t="s">
        <v>23</v>
      </c>
      <c r="M179" s="2" t="s">
        <v>22</v>
      </c>
      <c r="N179" s="2"/>
      <c r="O179" s="11"/>
      <c r="P179" s="1"/>
      <c r="Q179" s="1"/>
      <c r="R179" s="1"/>
    </row>
    <row r="180" spans="2:18" x14ac:dyDescent="0.25">
      <c r="B180" s="144">
        <v>0.813056</v>
      </c>
      <c r="C180" s="144">
        <v>0.55512799999999995</v>
      </c>
      <c r="D180" s="144">
        <v>0.39504099999999998</v>
      </c>
      <c r="F180" s="1"/>
      <c r="G180" s="1"/>
      <c r="H180" s="1"/>
      <c r="I180" s="2"/>
      <c r="J180" s="2"/>
      <c r="K180" s="2"/>
      <c r="L180" s="2"/>
      <c r="M180" s="2"/>
      <c r="N180" s="2"/>
      <c r="O180" s="11"/>
      <c r="P180" s="1"/>
      <c r="Q180" s="1"/>
      <c r="R180" s="1"/>
    </row>
    <row r="181" spans="2:18" x14ac:dyDescent="0.25">
      <c r="B181" s="144">
        <v>0.213172</v>
      </c>
      <c r="C181" s="144">
        <v>0</v>
      </c>
      <c r="D181" s="144">
        <v>0.43190699999999999</v>
      </c>
      <c r="F181" s="1"/>
      <c r="G181" s="1"/>
      <c r="H181" s="1"/>
      <c r="I181" s="29" t="s">
        <v>193</v>
      </c>
      <c r="J181" s="29" t="s">
        <v>226</v>
      </c>
      <c r="K181" s="29" t="s">
        <v>33</v>
      </c>
      <c r="L181" s="29" t="s">
        <v>41</v>
      </c>
      <c r="M181" s="29" t="s">
        <v>194</v>
      </c>
      <c r="N181" s="29" t="s">
        <v>195</v>
      </c>
      <c r="O181" s="32"/>
      <c r="P181" s="1"/>
      <c r="Q181" s="1"/>
      <c r="R181" s="1"/>
    </row>
    <row r="182" spans="2:18" x14ac:dyDescent="0.25">
      <c r="B182" s="144">
        <v>1.932331</v>
      </c>
      <c r="C182" s="144">
        <v>1.524397</v>
      </c>
      <c r="D182" s="144">
        <v>0.67207499999999998</v>
      </c>
      <c r="F182" s="1"/>
      <c r="G182" s="1"/>
      <c r="H182" s="1"/>
      <c r="I182" s="2" t="s">
        <v>803</v>
      </c>
      <c r="J182" s="2">
        <v>0.28599999999999998</v>
      </c>
      <c r="K182" s="2">
        <v>1</v>
      </c>
      <c r="L182" s="2">
        <v>0.28599999999999998</v>
      </c>
      <c r="M182" s="2" t="s">
        <v>919</v>
      </c>
      <c r="N182" s="2" t="s">
        <v>920</v>
      </c>
      <c r="O182" s="11"/>
      <c r="P182" s="1"/>
      <c r="Q182" s="1"/>
      <c r="R182" s="1"/>
    </row>
    <row r="183" spans="2:18" x14ac:dyDescent="0.25">
      <c r="B183" s="144">
        <v>0.21881800000000001</v>
      </c>
      <c r="C183" s="144">
        <v>0.65806500000000001</v>
      </c>
      <c r="D183" s="144">
        <v>1.9975020000000001</v>
      </c>
      <c r="F183" s="1"/>
      <c r="G183" s="1"/>
      <c r="H183" s="1"/>
      <c r="I183" s="2" t="s">
        <v>804</v>
      </c>
      <c r="J183" s="2">
        <v>3.7599999999999999E-3</v>
      </c>
      <c r="K183" s="2">
        <v>1</v>
      </c>
      <c r="L183" s="2">
        <v>3.7599999999999999E-3</v>
      </c>
      <c r="M183" s="2" t="s">
        <v>921</v>
      </c>
      <c r="N183" s="2" t="s">
        <v>922</v>
      </c>
      <c r="O183" s="11"/>
      <c r="P183" s="1"/>
      <c r="Q183" s="1"/>
      <c r="R183" s="1"/>
    </row>
    <row r="184" spans="2:18" x14ac:dyDescent="0.25">
      <c r="B184" s="144">
        <v>0.95197699999999996</v>
      </c>
      <c r="C184" s="144">
        <v>1.2668759999999999</v>
      </c>
      <c r="D184" s="144">
        <v>0.66751499999999997</v>
      </c>
      <c r="F184" s="1"/>
      <c r="G184" s="1"/>
      <c r="H184" s="1"/>
      <c r="I184" s="2" t="s">
        <v>233</v>
      </c>
      <c r="J184" s="2">
        <v>23.1</v>
      </c>
      <c r="K184" s="2">
        <v>44</v>
      </c>
      <c r="L184" s="2">
        <v>0.52400000000000002</v>
      </c>
      <c r="M184" s="2"/>
      <c r="N184" s="2"/>
      <c r="O184" s="11"/>
      <c r="P184" s="1"/>
      <c r="Q184" s="1"/>
      <c r="R184" s="1"/>
    </row>
    <row r="185" spans="2:18" x14ac:dyDescent="0.25">
      <c r="B185" s="144">
        <v>1.021482</v>
      </c>
      <c r="C185" s="144">
        <v>2.6392479999999998</v>
      </c>
      <c r="D185" s="144">
        <v>3.1534010000000001</v>
      </c>
      <c r="F185" s="1"/>
      <c r="G185" s="1"/>
      <c r="H185" s="1"/>
      <c r="J185" s="11"/>
      <c r="K185" s="11"/>
      <c r="L185" s="11"/>
      <c r="M185" s="11"/>
      <c r="N185" s="11"/>
      <c r="O185" s="11"/>
      <c r="P185" s="1"/>
      <c r="Q185" s="1"/>
      <c r="R185" s="1"/>
    </row>
    <row r="186" spans="2:18" x14ac:dyDescent="0.25">
      <c r="B186" s="144">
        <v>1.1875770000000001</v>
      </c>
      <c r="C186" s="144">
        <v>0.63679200000000002</v>
      </c>
      <c r="D186" s="144">
        <v>0.90881500000000004</v>
      </c>
      <c r="F186" s="1"/>
      <c r="G186" s="1"/>
      <c r="H186" s="1"/>
      <c r="I186" s="122" t="s">
        <v>201</v>
      </c>
      <c r="J186" s="122" t="s">
        <v>236</v>
      </c>
      <c r="K186" s="122" t="s">
        <v>203</v>
      </c>
      <c r="L186" s="122" t="s">
        <v>204</v>
      </c>
      <c r="M186" s="122" t="s">
        <v>4</v>
      </c>
      <c r="N186" s="122" t="s">
        <v>205</v>
      </c>
      <c r="O186" s="32"/>
      <c r="P186" s="1"/>
      <c r="Q186" s="1"/>
      <c r="R186" s="1"/>
    </row>
    <row r="187" spans="2:18" x14ac:dyDescent="0.25">
      <c r="B187" s="144">
        <v>0.47770699999999999</v>
      </c>
      <c r="C187" s="144">
        <v>0.87803100000000001</v>
      </c>
      <c r="D187" s="144">
        <v>1.3627400000000001</v>
      </c>
      <c r="F187" s="1"/>
      <c r="G187" s="1"/>
      <c r="H187" s="1"/>
      <c r="I187" s="105"/>
      <c r="J187" s="105"/>
      <c r="K187" s="105"/>
      <c r="L187" s="105"/>
      <c r="M187" s="105"/>
      <c r="N187" s="105"/>
      <c r="O187" s="11"/>
      <c r="P187" s="1"/>
      <c r="Q187" s="1"/>
      <c r="R187" s="1"/>
    </row>
    <row r="188" spans="2:18" x14ac:dyDescent="0.25">
      <c r="B188" s="144">
        <v>1.165171</v>
      </c>
      <c r="C188" s="144">
        <v>1.7054149999999999</v>
      </c>
      <c r="D188" s="144">
        <v>0</v>
      </c>
      <c r="F188" s="1"/>
      <c r="G188" s="1"/>
      <c r="H188" s="1"/>
      <c r="I188" s="105" t="s">
        <v>891</v>
      </c>
      <c r="J188" s="105">
        <v>-0.19</v>
      </c>
      <c r="K188" s="105" t="s">
        <v>923</v>
      </c>
      <c r="L188" s="105" t="s">
        <v>22</v>
      </c>
      <c r="M188" s="105" t="s">
        <v>23</v>
      </c>
      <c r="N188" s="105">
        <v>0.88110318252708297</v>
      </c>
      <c r="O188" s="11"/>
      <c r="P188" s="1"/>
      <c r="Q188" s="1"/>
      <c r="R188" s="1"/>
    </row>
    <row r="189" spans="2:18" x14ac:dyDescent="0.25">
      <c r="B189" s="144">
        <v>1.1431770000000001</v>
      </c>
      <c r="C189" s="144"/>
      <c r="D189" s="144">
        <v>1.730253</v>
      </c>
      <c r="F189" s="1"/>
      <c r="G189" s="1"/>
      <c r="H189" s="1"/>
      <c r="I189" s="105" t="s">
        <v>893</v>
      </c>
      <c r="J189" s="105">
        <v>-0.16800000000000001</v>
      </c>
      <c r="K189" s="105" t="s">
        <v>924</v>
      </c>
      <c r="L189" s="105" t="s">
        <v>22</v>
      </c>
      <c r="M189" s="105" t="s">
        <v>23</v>
      </c>
      <c r="N189" s="105">
        <v>0.91056030161998203</v>
      </c>
      <c r="O189" s="11"/>
      <c r="P189" s="1"/>
      <c r="Q189" s="1"/>
      <c r="R189" s="1"/>
    </row>
    <row r="190" spans="2:18" x14ac:dyDescent="0.25">
      <c r="B190" s="144">
        <v>2.493976</v>
      </c>
      <c r="C190" s="144"/>
      <c r="D190" s="144"/>
      <c r="F190" s="1"/>
      <c r="G190" s="1"/>
      <c r="H190" s="1"/>
      <c r="I190" s="105" t="s">
        <v>895</v>
      </c>
      <c r="J190" s="105">
        <v>2.2800000000000001E-2</v>
      </c>
      <c r="K190" s="105" t="s">
        <v>925</v>
      </c>
      <c r="L190" s="105" t="s">
        <v>22</v>
      </c>
      <c r="M190" s="105" t="s">
        <v>23</v>
      </c>
      <c r="N190" s="105">
        <v>0.99977851588690203</v>
      </c>
      <c r="O190" s="11"/>
      <c r="P190" s="1"/>
      <c r="Q190" s="1"/>
      <c r="R190" s="1"/>
    </row>
    <row r="191" spans="2:18" x14ac:dyDescent="0.25">
      <c r="B191" s="144">
        <v>0.18518499999999999</v>
      </c>
      <c r="C191" s="144"/>
      <c r="D191" s="144"/>
      <c r="F191" s="1"/>
      <c r="G191" s="1"/>
      <c r="H191" s="1"/>
      <c r="P191" s="1"/>
      <c r="Q191" s="1"/>
      <c r="R191" s="1"/>
    </row>
    <row r="192" spans="2:18" x14ac:dyDescent="0.25">
      <c r="B192" s="144">
        <v>1.2225239999999999</v>
      </c>
      <c r="C192" s="144"/>
      <c r="D192" s="144"/>
      <c r="F192" s="1"/>
      <c r="G192" s="1"/>
      <c r="H192" s="1"/>
      <c r="I192" s="2"/>
      <c r="P192" s="1"/>
      <c r="Q192" s="1"/>
      <c r="R192" s="1"/>
    </row>
    <row r="193" spans="1:18" x14ac:dyDescent="0.25">
      <c r="B193" s="144"/>
      <c r="C193" s="144"/>
      <c r="D193" s="144"/>
      <c r="F193" s="1"/>
      <c r="G193" s="1"/>
      <c r="H193" s="1"/>
      <c r="P193" s="1"/>
      <c r="Q193" s="1"/>
      <c r="R193" s="1"/>
    </row>
    <row r="194" spans="1:18" x14ac:dyDescent="0.25">
      <c r="A194" t="s">
        <v>49</v>
      </c>
      <c r="B194" s="155">
        <f>AVERAGE(B175:B192)</f>
        <v>0.8544465555555556</v>
      </c>
      <c r="C194" s="155">
        <f>AVERAGE(C175:C192)</f>
        <v>1.0450562142857145</v>
      </c>
      <c r="D194" s="155">
        <f>AVERAGE(D175:D192)</f>
        <v>1.0220840000000002</v>
      </c>
      <c r="P194" s="1"/>
      <c r="Q194" s="1"/>
      <c r="R194" s="1"/>
    </row>
    <row r="195" spans="1:18" x14ac:dyDescent="0.25">
      <c r="A195" t="s">
        <v>50</v>
      </c>
      <c r="B195" s="144">
        <f>STDEV(B175:B192)</f>
        <v>0.63030920277564817</v>
      </c>
      <c r="C195" s="144">
        <f>STDEV(C175:C192)</f>
        <v>0.69499345330897533</v>
      </c>
      <c r="D195" s="144">
        <f>STDEV(D175:D192)</f>
        <v>0.8466782240744456</v>
      </c>
      <c r="P195" s="1"/>
      <c r="Q195" s="1"/>
      <c r="R195" s="1"/>
    </row>
    <row r="196" spans="1:18" x14ac:dyDescent="0.25">
      <c r="B196" s="1"/>
      <c r="C196" s="1"/>
      <c r="P196" s="1"/>
      <c r="Q196" s="1"/>
      <c r="R196" s="1"/>
    </row>
    <row r="197" spans="1:18" s="112" customFormat="1" x14ac:dyDescent="0.25">
      <c r="B197" s="62" t="s">
        <v>1297</v>
      </c>
      <c r="C197" s="62"/>
      <c r="P197" s="14"/>
      <c r="Q197" s="14"/>
      <c r="R197" s="14"/>
    </row>
    <row r="198" spans="1:18" x14ac:dyDescent="0.25">
      <c r="B198" s="252" t="s">
        <v>320</v>
      </c>
      <c r="C198" s="252"/>
      <c r="D198" s="253"/>
      <c r="E198" s="253"/>
      <c r="F198" s="253"/>
      <c r="G198" s="253"/>
      <c r="H198" s="253"/>
      <c r="I198" s="253"/>
      <c r="J198" s="253"/>
      <c r="K198" s="253"/>
      <c r="L198" s="253"/>
      <c r="M198" s="253"/>
      <c r="N198" s="253"/>
      <c r="O198" s="253"/>
      <c r="P198" s="1"/>
      <c r="Q198" s="1"/>
      <c r="R198" s="1"/>
    </row>
    <row r="199" spans="1:18" s="134" customFormat="1" x14ac:dyDescent="0.25">
      <c r="B199" s="141" t="s">
        <v>684</v>
      </c>
      <c r="C199" s="141"/>
      <c r="D199" s="141"/>
    </row>
    <row r="200" spans="1:18" s="134" customFormat="1" x14ac:dyDescent="0.25">
      <c r="B200" s="141"/>
      <c r="C200" s="141"/>
      <c r="D200" s="141"/>
    </row>
    <row r="201" spans="1:18" x14ac:dyDescent="0.25">
      <c r="B201" s="9" t="s">
        <v>682</v>
      </c>
      <c r="C201" s="9" t="s">
        <v>318</v>
      </c>
      <c r="D201" s="9" t="s">
        <v>63</v>
      </c>
      <c r="I201" s="122" t="s">
        <v>499</v>
      </c>
      <c r="J201" s="122" t="s">
        <v>780</v>
      </c>
      <c r="K201" s="122"/>
      <c r="L201" s="122"/>
      <c r="M201" s="122"/>
      <c r="N201" s="122"/>
      <c r="O201" s="31"/>
      <c r="P201" s="1"/>
      <c r="Q201" s="1"/>
      <c r="R201" s="1"/>
    </row>
    <row r="202" spans="1:18" x14ac:dyDescent="0.25">
      <c r="B202" s="144">
        <v>0.82135499999999995</v>
      </c>
      <c r="C202" s="144">
        <v>0.65845100000000001</v>
      </c>
      <c r="D202" s="144">
        <v>1.380333</v>
      </c>
      <c r="I202" s="105" t="s">
        <v>781</v>
      </c>
      <c r="J202" s="105">
        <v>0.05</v>
      </c>
      <c r="K202" s="105"/>
      <c r="L202" s="105"/>
      <c r="M202" s="105"/>
      <c r="N202" s="105"/>
      <c r="O202" s="11"/>
      <c r="P202" s="1"/>
      <c r="Q202" s="1"/>
      <c r="R202" s="1"/>
    </row>
    <row r="203" spans="1:18" x14ac:dyDescent="0.25">
      <c r="B203" s="144">
        <v>2.1858240000000002</v>
      </c>
      <c r="C203" s="144">
        <v>0.449438</v>
      </c>
      <c r="D203" s="144">
        <v>1.9336279999999999</v>
      </c>
      <c r="I203" s="105"/>
      <c r="J203" s="105"/>
      <c r="K203" s="105"/>
      <c r="L203" s="105"/>
      <c r="M203" s="105"/>
      <c r="N203" s="105"/>
      <c r="O203" s="11"/>
      <c r="P203" s="1"/>
      <c r="Q203" s="1"/>
      <c r="R203" s="1"/>
    </row>
    <row r="204" spans="1:18" x14ac:dyDescent="0.25">
      <c r="B204" s="144">
        <v>0.64421899999999999</v>
      </c>
      <c r="C204" s="144">
        <v>0.28036</v>
      </c>
      <c r="D204" s="144">
        <v>0.44363000000000002</v>
      </c>
      <c r="I204" s="105" t="s">
        <v>223</v>
      </c>
      <c r="J204" s="105" t="s">
        <v>224</v>
      </c>
      <c r="K204" s="105" t="s">
        <v>195</v>
      </c>
      <c r="L204" s="105" t="s">
        <v>225</v>
      </c>
      <c r="M204" s="105" t="s">
        <v>65</v>
      </c>
      <c r="N204" s="105"/>
      <c r="O204" s="11"/>
      <c r="P204" s="1"/>
      <c r="Q204" s="1"/>
      <c r="R204" s="1"/>
    </row>
    <row r="205" spans="1:18" x14ac:dyDescent="0.25">
      <c r="B205" s="144">
        <v>0.51564100000000002</v>
      </c>
      <c r="C205" s="144">
        <v>0.610487</v>
      </c>
      <c r="D205" s="144">
        <v>0.66342100000000004</v>
      </c>
      <c r="I205" s="105" t="s">
        <v>803</v>
      </c>
      <c r="J205" s="105">
        <v>14</v>
      </c>
      <c r="K205" s="105">
        <v>8.3257963462249999E-3</v>
      </c>
      <c r="L205" s="105" t="s">
        <v>9</v>
      </c>
      <c r="M205" s="105" t="s">
        <v>8</v>
      </c>
      <c r="N205" s="105"/>
      <c r="O205" s="11"/>
      <c r="P205" s="1"/>
      <c r="Q205" s="1"/>
      <c r="R205" s="1"/>
    </row>
    <row r="206" spans="1:18" x14ac:dyDescent="0.25">
      <c r="B206" s="144">
        <v>2.9053079999999998</v>
      </c>
      <c r="C206" s="144">
        <v>0.19084000000000001</v>
      </c>
      <c r="D206" s="144">
        <v>0.80526299999999995</v>
      </c>
      <c r="I206" s="105" t="s">
        <v>804</v>
      </c>
      <c r="J206" s="105">
        <v>15.9</v>
      </c>
      <c r="K206" s="105">
        <v>5.1781077851209998E-3</v>
      </c>
      <c r="L206" s="105" t="s">
        <v>9</v>
      </c>
      <c r="M206" s="105" t="s">
        <v>8</v>
      </c>
      <c r="N206" s="105"/>
      <c r="O206" s="11"/>
      <c r="P206" s="1"/>
      <c r="Q206" s="1"/>
      <c r="R206" s="1"/>
    </row>
    <row r="207" spans="1:18" x14ac:dyDescent="0.25">
      <c r="B207" s="144">
        <v>1.746154</v>
      </c>
      <c r="C207" s="144">
        <v>0.7903</v>
      </c>
      <c r="D207" s="144">
        <v>2.3558279999999998</v>
      </c>
      <c r="I207" s="105"/>
      <c r="J207" s="105"/>
      <c r="K207" s="105"/>
      <c r="L207" s="105"/>
      <c r="M207" s="105"/>
      <c r="N207" s="105"/>
      <c r="O207" s="11"/>
      <c r="P207" s="1"/>
      <c r="Q207" s="1"/>
      <c r="R207" s="1"/>
    </row>
    <row r="208" spans="1:18" x14ac:dyDescent="0.25">
      <c r="B208" s="144">
        <v>0.449546</v>
      </c>
      <c r="C208" s="144">
        <v>0</v>
      </c>
      <c r="D208" s="144">
        <v>1.915929</v>
      </c>
      <c r="I208" s="122" t="s">
        <v>193</v>
      </c>
      <c r="J208" s="122" t="s">
        <v>226</v>
      </c>
      <c r="K208" s="122" t="s">
        <v>33</v>
      </c>
      <c r="L208" s="122" t="s">
        <v>41</v>
      </c>
      <c r="M208" s="122" t="s">
        <v>194</v>
      </c>
      <c r="N208" s="122" t="s">
        <v>195</v>
      </c>
      <c r="O208" s="32"/>
      <c r="P208" s="1"/>
      <c r="Q208" s="1"/>
      <c r="R208" s="1"/>
    </row>
    <row r="209" spans="1:19" x14ac:dyDescent="0.25">
      <c r="B209" s="144">
        <v>3.8562500000000002</v>
      </c>
      <c r="C209" s="144">
        <v>1.0031319999999999</v>
      </c>
      <c r="D209" s="144">
        <v>0.86523899999999998</v>
      </c>
      <c r="I209" s="105" t="s">
        <v>803</v>
      </c>
      <c r="J209" s="105">
        <v>8.1</v>
      </c>
      <c r="K209" s="105">
        <v>1</v>
      </c>
      <c r="L209" s="105">
        <v>8.1</v>
      </c>
      <c r="M209" s="105" t="s">
        <v>926</v>
      </c>
      <c r="N209" s="105" t="s">
        <v>927</v>
      </c>
      <c r="O209" s="11"/>
      <c r="P209" s="1"/>
      <c r="Q209" s="1"/>
      <c r="R209" s="1"/>
    </row>
    <row r="210" spans="1:19" x14ac:dyDescent="0.25">
      <c r="B210" s="144">
        <v>1.6153850000000001</v>
      </c>
      <c r="C210" s="144">
        <v>0.25291799999999998</v>
      </c>
      <c r="D210" s="144">
        <v>4.6526319999999997</v>
      </c>
      <c r="I210" s="105" t="s">
        <v>804</v>
      </c>
      <c r="J210" s="105">
        <v>9.18</v>
      </c>
      <c r="K210" s="105">
        <v>1</v>
      </c>
      <c r="L210" s="105">
        <v>9.18</v>
      </c>
      <c r="M210" s="105" t="s">
        <v>928</v>
      </c>
      <c r="N210" s="105" t="s">
        <v>929</v>
      </c>
      <c r="O210" s="11"/>
      <c r="P210" s="1"/>
      <c r="Q210" s="1"/>
      <c r="R210" s="1"/>
    </row>
    <row r="211" spans="1:19" x14ac:dyDescent="0.25">
      <c r="B211" s="144">
        <v>0.48320400000000002</v>
      </c>
      <c r="C211" s="144">
        <v>0.40530300000000002</v>
      </c>
      <c r="D211" s="144">
        <v>4.3928570000000002</v>
      </c>
      <c r="I211" s="105" t="s">
        <v>233</v>
      </c>
      <c r="J211" s="105">
        <v>46.7</v>
      </c>
      <c r="K211" s="105">
        <v>44</v>
      </c>
      <c r="L211" s="105">
        <v>1.06</v>
      </c>
      <c r="M211" s="105"/>
      <c r="N211" s="105"/>
      <c r="O211" s="11"/>
      <c r="P211" s="1"/>
      <c r="Q211" s="1"/>
      <c r="R211" s="1"/>
    </row>
    <row r="212" spans="1:19" x14ac:dyDescent="0.25">
      <c r="B212" s="144">
        <v>0.80635500000000004</v>
      </c>
      <c r="C212" s="144">
        <v>1.198288</v>
      </c>
      <c r="D212" s="144">
        <v>1.719638</v>
      </c>
      <c r="J212" s="11"/>
      <c r="K212" s="11"/>
      <c r="L212" s="11"/>
      <c r="M212" s="11"/>
      <c r="N212" s="11"/>
      <c r="O212" s="11"/>
      <c r="P212" s="1"/>
      <c r="Q212" s="1"/>
      <c r="R212" s="1"/>
    </row>
    <row r="213" spans="1:19" x14ac:dyDescent="0.25">
      <c r="B213" s="144">
        <v>1.5586070000000001</v>
      </c>
      <c r="C213" s="144">
        <v>0.181953</v>
      </c>
      <c r="D213" s="144">
        <v>1.7484280000000001</v>
      </c>
      <c r="I213" s="29" t="s">
        <v>201</v>
      </c>
      <c r="J213" s="29" t="s">
        <v>236</v>
      </c>
      <c r="K213" s="29" t="s">
        <v>203</v>
      </c>
      <c r="L213" s="29" t="s">
        <v>204</v>
      </c>
      <c r="M213" s="29" t="s">
        <v>4</v>
      </c>
      <c r="N213" s="29" t="s">
        <v>205</v>
      </c>
      <c r="O213" s="32"/>
      <c r="P213" s="1"/>
      <c r="Q213" s="1"/>
      <c r="R213" s="1"/>
    </row>
    <row r="214" spans="1:19" x14ac:dyDescent="0.25">
      <c r="B214" s="144">
        <v>3.6746989999999999</v>
      </c>
      <c r="C214" s="144">
        <v>0.84126999999999996</v>
      </c>
      <c r="D214" s="144">
        <v>1.0188029999999999</v>
      </c>
      <c r="I214" s="2"/>
      <c r="J214" s="2"/>
      <c r="K214" s="2"/>
      <c r="L214" s="2"/>
      <c r="M214" s="2"/>
      <c r="N214" s="2"/>
      <c r="O214" s="11"/>
      <c r="P214" s="1"/>
      <c r="Q214" s="1"/>
      <c r="R214" s="1"/>
    </row>
    <row r="215" spans="1:19" x14ac:dyDescent="0.25">
      <c r="B215" s="144">
        <v>2.2123889999999999</v>
      </c>
      <c r="C215" s="144">
        <v>0.90140200000000004</v>
      </c>
      <c r="D215" s="144">
        <v>0.50663400000000003</v>
      </c>
      <c r="I215" s="2" t="s">
        <v>891</v>
      </c>
      <c r="J215" s="2">
        <v>1.01</v>
      </c>
      <c r="K215" s="2" t="s">
        <v>930</v>
      </c>
      <c r="L215" s="2" t="s">
        <v>8</v>
      </c>
      <c r="M215" s="2" t="s">
        <v>64</v>
      </c>
      <c r="N215" s="2">
        <v>4.0036045792119002E-2</v>
      </c>
      <c r="O215" s="11"/>
      <c r="P215" s="1"/>
      <c r="Q215" s="1"/>
      <c r="R215" s="1"/>
    </row>
    <row r="216" spans="1:19" x14ac:dyDescent="0.25">
      <c r="B216" s="144">
        <v>0.85099100000000005</v>
      </c>
      <c r="C216" s="144"/>
      <c r="D216" s="144">
        <v>0.80482200000000004</v>
      </c>
      <c r="I216" s="2" t="s">
        <v>893</v>
      </c>
      <c r="J216" s="2">
        <v>-0.112</v>
      </c>
      <c r="K216" s="2" t="s">
        <v>931</v>
      </c>
      <c r="L216" s="2" t="s">
        <v>22</v>
      </c>
      <c r="M216" s="2" t="s">
        <v>23</v>
      </c>
      <c r="N216" s="2">
        <v>0.98939758693489599</v>
      </c>
      <c r="O216" s="11"/>
      <c r="P216" s="1"/>
      <c r="Q216" s="1"/>
      <c r="R216" s="1"/>
    </row>
    <row r="217" spans="1:19" x14ac:dyDescent="0.25">
      <c r="B217" s="144">
        <v>0.63517900000000005</v>
      </c>
      <c r="C217" s="144"/>
      <c r="D217" s="144"/>
      <c r="I217" s="2" t="s">
        <v>895</v>
      </c>
      <c r="J217" s="2">
        <v>-1.1299999999999999</v>
      </c>
      <c r="K217" s="2" t="s">
        <v>932</v>
      </c>
      <c r="L217" s="2" t="s">
        <v>8</v>
      </c>
      <c r="M217" s="2" t="s">
        <v>64</v>
      </c>
      <c r="N217" s="2">
        <v>2.5679489180175999E-2</v>
      </c>
      <c r="P217" s="1"/>
      <c r="Q217" s="1"/>
      <c r="R217" s="1"/>
    </row>
    <row r="218" spans="1:19" x14ac:dyDescent="0.25">
      <c r="B218" s="144">
        <v>0.55157199999999995</v>
      </c>
      <c r="C218" s="144"/>
      <c r="D218" s="144"/>
      <c r="P218" s="1"/>
      <c r="Q218" s="1"/>
      <c r="R218" s="1"/>
    </row>
    <row r="219" spans="1:19" x14ac:dyDescent="0.25">
      <c r="B219" s="144">
        <v>2.7204030000000001</v>
      </c>
      <c r="C219" s="144"/>
      <c r="D219" s="144"/>
      <c r="P219" s="1"/>
      <c r="Q219" s="1"/>
      <c r="R219" s="1"/>
    </row>
    <row r="220" spans="1:19" x14ac:dyDescent="0.25">
      <c r="B220" s="150"/>
      <c r="C220" s="150"/>
      <c r="D220" s="150"/>
      <c r="P220" s="1"/>
      <c r="Q220" s="1"/>
      <c r="R220" s="1"/>
    </row>
    <row r="221" spans="1:19" x14ac:dyDescent="0.25">
      <c r="A221" t="s">
        <v>49</v>
      </c>
      <c r="B221" s="155">
        <f>AVERAGE(B202:B219)</f>
        <v>1.5685045000000002</v>
      </c>
      <c r="C221" s="155">
        <f>AVERAGE(C202:C219)</f>
        <v>0.55458157142857145</v>
      </c>
      <c r="D221" s="155">
        <f>AVERAGE(D202:D219)</f>
        <v>1.6804723333333333</v>
      </c>
      <c r="P221" s="1"/>
      <c r="Q221" s="1"/>
      <c r="R221" s="1"/>
    </row>
    <row r="222" spans="1:19" x14ac:dyDescent="0.25">
      <c r="A222" t="s">
        <v>50</v>
      </c>
      <c r="B222" s="144">
        <f>STDEV(B202:B219)</f>
        <v>1.1262959278257438</v>
      </c>
      <c r="C222" s="144">
        <f>STDEV(C202:C219)</f>
        <v>0.35796066780856822</v>
      </c>
      <c r="D222" s="144">
        <f>STDEV(D202:D219)</f>
        <v>1.2939382712809466</v>
      </c>
      <c r="P222" s="1"/>
      <c r="Q222" s="1"/>
      <c r="R222" s="1"/>
    </row>
    <row r="223" spans="1:19" x14ac:dyDescent="0.25">
      <c r="B223" s="1"/>
      <c r="C223" s="1"/>
      <c r="P223" s="1"/>
      <c r="Q223" s="1"/>
      <c r="R223" s="1"/>
    </row>
    <row r="224" spans="1:19" x14ac:dyDescent="0.25">
      <c r="B224" s="1"/>
      <c r="C224" s="1"/>
      <c r="Q224" s="1"/>
      <c r="R224" s="1"/>
      <c r="S224" s="1"/>
    </row>
    <row r="225" spans="2:19" s="16" customFormat="1" x14ac:dyDescent="0.25">
      <c r="B225" s="62" t="s">
        <v>1328</v>
      </c>
      <c r="C225" s="62"/>
      <c r="D225" s="112"/>
      <c r="E225" s="112"/>
      <c r="F225" s="112"/>
      <c r="G225" s="112"/>
      <c r="H225" s="112"/>
      <c r="I225" s="112"/>
      <c r="Q225" s="14"/>
      <c r="R225" s="14"/>
      <c r="S225" s="14"/>
    </row>
    <row r="226" spans="2:19" x14ac:dyDescent="0.25">
      <c r="B226" s="1"/>
      <c r="C226" s="1"/>
      <c r="Q226" s="1"/>
      <c r="R226" s="1"/>
      <c r="S226" s="1"/>
    </row>
    <row r="227" spans="2:19" x14ac:dyDescent="0.25">
      <c r="B227" s="41" t="s">
        <v>1327</v>
      </c>
      <c r="C227" s="42" t="s">
        <v>145</v>
      </c>
      <c r="D227" s="42"/>
      <c r="E227" s="41" t="s">
        <v>1327</v>
      </c>
      <c r="F227" s="42" t="s">
        <v>146</v>
      </c>
      <c r="G227" s="42"/>
      <c r="H227" s="41" t="s">
        <v>1327</v>
      </c>
      <c r="I227" s="42" t="s">
        <v>147</v>
      </c>
      <c r="Q227" s="1"/>
      <c r="R227" s="1"/>
      <c r="S227" s="1"/>
    </row>
    <row r="228" spans="2:19" x14ac:dyDescent="0.25">
      <c r="B228" s="210">
        <v>68.880975090000007</v>
      </c>
      <c r="C228" s="210">
        <v>-0.71857000000000004</v>
      </c>
      <c r="D228" s="43"/>
      <c r="E228" s="210">
        <v>68.880975090000007</v>
      </c>
      <c r="F228" s="210">
        <v>-0.71701000000000004</v>
      </c>
      <c r="G228" s="43"/>
      <c r="H228" s="210">
        <v>68.880975090000007</v>
      </c>
      <c r="I228" s="210">
        <v>-0.71779000000000004</v>
      </c>
      <c r="Q228" s="1"/>
      <c r="R228" s="1"/>
      <c r="S228" s="1"/>
    </row>
    <row r="229" spans="2:19" x14ac:dyDescent="0.25">
      <c r="B229" s="210">
        <v>61.634659990000003</v>
      </c>
      <c r="C229" s="210">
        <v>0.58410700000000004</v>
      </c>
      <c r="D229" s="43"/>
      <c r="E229" s="210">
        <v>61.634659990000003</v>
      </c>
      <c r="F229" s="210">
        <v>0.60555199999999998</v>
      </c>
      <c r="G229" s="43"/>
      <c r="H229" s="210">
        <v>61.634659990000003</v>
      </c>
      <c r="I229" s="210">
        <v>0.59482900000000005</v>
      </c>
      <c r="Q229" s="1"/>
      <c r="R229" s="1"/>
      <c r="S229" s="1"/>
    </row>
    <row r="230" spans="2:19" x14ac:dyDescent="0.25">
      <c r="B230" s="210">
        <v>17.620837909999999</v>
      </c>
      <c r="C230" s="210">
        <v>0.19611100000000001</v>
      </c>
      <c r="D230" s="43"/>
      <c r="E230" s="210">
        <v>17.620837909999999</v>
      </c>
      <c r="F230" s="210">
        <v>-0.22048000000000001</v>
      </c>
      <c r="G230" s="43"/>
      <c r="H230" s="210">
        <v>17.620837909999999</v>
      </c>
      <c r="I230" s="210">
        <v>-1.218E-2</v>
      </c>
    </row>
    <row r="231" spans="2:19" x14ac:dyDescent="0.25">
      <c r="B231" s="210">
        <v>13.55915216</v>
      </c>
      <c r="C231" s="210">
        <v>0.12232</v>
      </c>
      <c r="D231" s="43"/>
      <c r="E231" s="210">
        <v>13.55915216</v>
      </c>
      <c r="F231" s="210">
        <v>-0.84757000000000005</v>
      </c>
      <c r="G231" s="43"/>
      <c r="H231" s="210">
        <v>13.55915216</v>
      </c>
      <c r="I231" s="210">
        <v>-0.36263000000000001</v>
      </c>
    </row>
    <row r="232" spans="2:19" x14ac:dyDescent="0.25">
      <c r="B232" s="210">
        <v>40.450486859999998</v>
      </c>
      <c r="C232" s="210">
        <v>-0.60419999999999996</v>
      </c>
      <c r="D232" s="43"/>
      <c r="E232" s="210">
        <v>40.450486859999998</v>
      </c>
      <c r="F232" s="210">
        <v>-0.36107</v>
      </c>
      <c r="G232" s="43"/>
      <c r="H232" s="210">
        <v>40.450486859999998</v>
      </c>
      <c r="I232" s="210">
        <v>-0.48263</v>
      </c>
    </row>
    <row r="233" spans="2:19" x14ac:dyDescent="0.25">
      <c r="B233" s="210">
        <v>51.849576509999999</v>
      </c>
      <c r="C233" s="210">
        <v>-8.0180000000000001E-2</v>
      </c>
      <c r="D233" s="43"/>
      <c r="E233" s="210">
        <v>51.849576509999999</v>
      </c>
      <c r="F233" s="210">
        <v>-0.50758999999999999</v>
      </c>
      <c r="G233" s="43"/>
      <c r="H233" s="210">
        <v>51.849576509999999</v>
      </c>
      <c r="I233" s="210">
        <v>-0.29387999999999997</v>
      </c>
    </row>
    <row r="234" spans="2:19" x14ac:dyDescent="0.25">
      <c r="B234" s="210">
        <v>46.559416310000003</v>
      </c>
      <c r="C234" s="210">
        <v>-0.12806999999999999</v>
      </c>
      <c r="D234" s="43"/>
      <c r="E234" s="210">
        <v>46.559416310000003</v>
      </c>
      <c r="F234" s="210">
        <v>5.7376000000000003E-2</v>
      </c>
      <c r="G234" s="43"/>
      <c r="H234" s="210">
        <v>46.559416310000003</v>
      </c>
      <c r="I234" s="210">
        <v>-3.5349999999999999E-2</v>
      </c>
    </row>
    <row r="235" spans="2:19" x14ac:dyDescent="0.25">
      <c r="B235" s="210">
        <v>11.59189617</v>
      </c>
      <c r="C235" s="210">
        <v>-0.21611</v>
      </c>
      <c r="D235" s="43"/>
      <c r="E235" s="210">
        <v>11.59189617</v>
      </c>
      <c r="F235" s="210">
        <v>-0.45954</v>
      </c>
      <c r="G235" s="43"/>
      <c r="H235" s="210">
        <v>11.59189617</v>
      </c>
      <c r="I235" s="210">
        <v>-0.33783000000000002</v>
      </c>
    </row>
    <row r="236" spans="2:19" x14ac:dyDescent="0.25">
      <c r="B236" s="210">
        <v>14.3626728</v>
      </c>
      <c r="C236" s="210">
        <v>3.2682999999999997E-2</v>
      </c>
      <c r="D236" s="43"/>
      <c r="E236" s="210">
        <v>14.3626728</v>
      </c>
      <c r="F236" s="210">
        <v>-0.28763</v>
      </c>
      <c r="G236" s="43"/>
      <c r="H236" s="210">
        <v>14.3626728</v>
      </c>
      <c r="I236" s="210">
        <v>-0.12748000000000001</v>
      </c>
    </row>
    <row r="237" spans="2:19" x14ac:dyDescent="0.25">
      <c r="B237" s="210">
        <v>138.4718823</v>
      </c>
      <c r="C237" s="210">
        <v>2.379365</v>
      </c>
      <c r="D237" s="43"/>
      <c r="E237" s="210">
        <v>138.4718823</v>
      </c>
      <c r="F237" s="210">
        <v>2.3595280000000001</v>
      </c>
      <c r="G237" s="43"/>
      <c r="H237" s="210">
        <v>138.4718823</v>
      </c>
      <c r="I237" s="210">
        <v>2.3694470000000001</v>
      </c>
    </row>
    <row r="238" spans="2:19" x14ac:dyDescent="0.25">
      <c r="B238" s="210">
        <v>32.214513869999998</v>
      </c>
      <c r="C238" s="210">
        <v>0.19995299999999999</v>
      </c>
      <c r="D238" s="43"/>
      <c r="E238" s="210">
        <v>32.214513869999998</v>
      </c>
      <c r="F238" s="210">
        <v>-0.36564000000000002</v>
      </c>
      <c r="G238" s="43"/>
      <c r="H238" s="210">
        <v>32.214513869999998</v>
      </c>
      <c r="I238" s="210">
        <v>-8.2839999999999997E-2</v>
      </c>
    </row>
    <row r="239" spans="2:19" x14ac:dyDescent="0.25">
      <c r="B239" s="210">
        <v>74.60346543</v>
      </c>
      <c r="C239" s="210">
        <v>1.2062E-2</v>
      </c>
      <c r="D239" s="43"/>
      <c r="E239" s="210">
        <v>74.60346543</v>
      </c>
      <c r="F239" s="210">
        <v>-1.4970000000000001E-2</v>
      </c>
      <c r="G239" s="43"/>
      <c r="H239" s="210">
        <v>74.60346543</v>
      </c>
      <c r="I239" s="210">
        <v>-1.4499999999999999E-3</v>
      </c>
    </row>
    <row r="240" spans="2:19" x14ac:dyDescent="0.25">
      <c r="B240" s="210">
        <v>32.72121344</v>
      </c>
      <c r="C240" s="210">
        <v>-0.2702</v>
      </c>
      <c r="D240" s="43"/>
      <c r="E240" s="210">
        <v>32.72121344</v>
      </c>
      <c r="F240" s="210">
        <v>8.0461000000000005E-2</v>
      </c>
      <c r="G240" s="43"/>
      <c r="H240" s="210">
        <v>32.72121344</v>
      </c>
      <c r="I240" s="210">
        <v>-9.4869999999999996E-2</v>
      </c>
    </row>
    <row r="241" spans="2:9" x14ac:dyDescent="0.25">
      <c r="B241" s="210">
        <v>86.219079949999994</v>
      </c>
      <c r="C241" s="210">
        <v>0.44056099999999998</v>
      </c>
      <c r="D241" s="43"/>
      <c r="E241" s="210">
        <v>86.219079949999994</v>
      </c>
      <c r="F241" s="210">
        <v>0.19763600000000001</v>
      </c>
      <c r="G241" s="43"/>
      <c r="H241" s="210">
        <v>86.219079949999994</v>
      </c>
      <c r="I241" s="210">
        <v>0.31909900000000002</v>
      </c>
    </row>
    <row r="242" spans="2:9" x14ac:dyDescent="0.25">
      <c r="B242" s="210">
        <v>83.901310910000007</v>
      </c>
      <c r="C242" s="210">
        <v>-0.23513000000000001</v>
      </c>
      <c r="D242" s="43"/>
      <c r="E242" s="210">
        <v>83.901310910000007</v>
      </c>
      <c r="F242" s="210">
        <v>-0.90356999999999998</v>
      </c>
      <c r="G242" s="43"/>
      <c r="H242" s="210">
        <v>83.901310910000007</v>
      </c>
      <c r="I242" s="210">
        <v>-0.56935000000000002</v>
      </c>
    </row>
    <row r="243" spans="2:9" x14ac:dyDescent="0.25">
      <c r="B243" s="210">
        <v>41.421337020000003</v>
      </c>
      <c r="C243" s="210">
        <v>0.98301700000000003</v>
      </c>
      <c r="D243" s="43"/>
      <c r="E243" s="210">
        <v>41.421337020000003</v>
      </c>
      <c r="F243" s="210">
        <v>-0.26329000000000002</v>
      </c>
      <c r="G243" s="43"/>
      <c r="H243" s="210">
        <v>41.421337020000003</v>
      </c>
      <c r="I243" s="210">
        <v>0.35986499999999999</v>
      </c>
    </row>
    <row r="244" spans="2:9" x14ac:dyDescent="0.25">
      <c r="B244" s="210">
        <v>33.204182119999999</v>
      </c>
      <c r="C244" s="210">
        <v>-0.67030999999999996</v>
      </c>
      <c r="D244" s="43"/>
      <c r="E244" s="210">
        <v>33.204182119999999</v>
      </c>
      <c r="F244" s="210">
        <v>-1.1751199999999999</v>
      </c>
      <c r="G244" s="43"/>
      <c r="H244" s="210">
        <v>33.204182119999999</v>
      </c>
      <c r="I244" s="210">
        <v>-0.92271999999999998</v>
      </c>
    </row>
    <row r="245" spans="2:9" x14ac:dyDescent="0.25">
      <c r="B245" s="210">
        <v>47.952743990000002</v>
      </c>
      <c r="C245" s="210">
        <v>-1.00468</v>
      </c>
      <c r="D245" s="43"/>
      <c r="E245" s="210">
        <v>47.952743990000002</v>
      </c>
      <c r="F245" s="210">
        <v>-0.34328999999999998</v>
      </c>
      <c r="G245" s="43"/>
      <c r="H245" s="210">
        <v>47.952743990000002</v>
      </c>
      <c r="I245" s="210">
        <v>-0.67398000000000002</v>
      </c>
    </row>
    <row r="246" spans="2:9" x14ac:dyDescent="0.25">
      <c r="B246" s="210">
        <v>11.29040541</v>
      </c>
      <c r="C246" s="210">
        <v>-9.7729999999999997E-2</v>
      </c>
      <c r="D246" s="43"/>
      <c r="E246" s="210">
        <v>11.29040541</v>
      </c>
      <c r="F246" s="210">
        <v>-1.05003</v>
      </c>
      <c r="G246" s="43"/>
      <c r="H246" s="210">
        <v>11.29040541</v>
      </c>
      <c r="I246" s="210">
        <v>-0.57387999999999995</v>
      </c>
    </row>
    <row r="247" spans="2:9" x14ac:dyDescent="0.25">
      <c r="B247" s="210">
        <v>39.258732999999999</v>
      </c>
      <c r="C247" s="210">
        <v>-0.29254000000000002</v>
      </c>
      <c r="D247" s="43"/>
      <c r="E247" s="210">
        <v>39.258732999999999</v>
      </c>
      <c r="F247" s="210">
        <v>-0.72918000000000005</v>
      </c>
      <c r="G247" s="43"/>
      <c r="H247" s="210">
        <v>39.258732999999999</v>
      </c>
      <c r="I247" s="210">
        <v>-0.51085999999999998</v>
      </c>
    </row>
    <row r="248" spans="2:9" x14ac:dyDescent="0.25">
      <c r="B248" s="210">
        <v>88.850438729999993</v>
      </c>
      <c r="C248" s="210">
        <v>1.4749300000000001</v>
      </c>
      <c r="D248" s="43"/>
      <c r="E248" s="210">
        <v>88.850438729999993</v>
      </c>
      <c r="F248" s="210">
        <v>1.281806</v>
      </c>
      <c r="G248" s="43"/>
      <c r="H248" s="210">
        <v>88.850438729999993</v>
      </c>
      <c r="I248" s="210">
        <v>1.378368</v>
      </c>
    </row>
    <row r="249" spans="2:9" x14ac:dyDescent="0.25">
      <c r="B249" s="210">
        <v>45.98720797</v>
      </c>
      <c r="C249" s="210">
        <v>0.53109799999999996</v>
      </c>
      <c r="D249" s="43"/>
      <c r="E249" s="210">
        <v>45.98720797</v>
      </c>
      <c r="F249" s="210">
        <v>-0.62424999999999997</v>
      </c>
      <c r="G249" s="43"/>
      <c r="H249" s="210">
        <v>45.98720797</v>
      </c>
      <c r="I249" s="210">
        <v>-4.6580000000000003E-2</v>
      </c>
    </row>
    <row r="250" spans="2:9" x14ac:dyDescent="0.25">
      <c r="B250" s="210">
        <v>30.857864960000001</v>
      </c>
      <c r="C250" s="210">
        <v>-0.74158999999999997</v>
      </c>
      <c r="D250" s="43"/>
      <c r="E250" s="210">
        <v>30.857864960000001</v>
      </c>
      <c r="F250" s="210">
        <v>-0.69386000000000003</v>
      </c>
      <c r="G250" s="43"/>
      <c r="H250" s="210">
        <v>30.857864960000001</v>
      </c>
      <c r="I250" s="210">
        <v>-0.71772000000000002</v>
      </c>
    </row>
    <row r="251" spans="2:9" x14ac:dyDescent="0.25">
      <c r="B251" s="210">
        <v>34.58928744</v>
      </c>
      <c r="C251" s="210">
        <v>0.83298499999999998</v>
      </c>
      <c r="D251" s="43"/>
      <c r="E251" s="210">
        <v>34.58928744</v>
      </c>
      <c r="F251" s="210">
        <v>0.95684999999999998</v>
      </c>
      <c r="G251" s="43"/>
      <c r="H251" s="210">
        <v>34.58928744</v>
      </c>
      <c r="I251" s="210">
        <v>0.89491699999999996</v>
      </c>
    </row>
    <row r="252" spans="2:9" x14ac:dyDescent="0.25">
      <c r="B252" s="210">
        <v>89.488594640000002</v>
      </c>
      <c r="C252" s="210">
        <v>0.53870499999999999</v>
      </c>
      <c r="D252" s="43"/>
      <c r="E252" s="210">
        <v>89.488594640000002</v>
      </c>
      <c r="F252" s="210">
        <v>0.29112399999999999</v>
      </c>
      <c r="G252" s="43"/>
      <c r="H252" s="210">
        <v>89.488594640000002</v>
      </c>
      <c r="I252" s="210">
        <v>0.41491400000000001</v>
      </c>
    </row>
    <row r="253" spans="2:9" x14ac:dyDescent="0.25">
      <c r="B253" s="210">
        <v>116.0049345</v>
      </c>
      <c r="C253" s="210">
        <v>0.262019</v>
      </c>
      <c r="D253" s="43"/>
      <c r="E253" s="210">
        <v>116.0049345</v>
      </c>
      <c r="F253" s="210">
        <v>5.8284000000000002E-2</v>
      </c>
      <c r="G253" s="43"/>
      <c r="H253" s="210">
        <v>116.0049345</v>
      </c>
      <c r="I253" s="210">
        <v>0.16015099999999999</v>
      </c>
    </row>
    <row r="254" spans="2:9" x14ac:dyDescent="0.25">
      <c r="B254" s="210">
        <v>48.449415819999999</v>
      </c>
      <c r="C254" s="210">
        <v>3.3485000000000001E-2</v>
      </c>
      <c r="D254" s="43"/>
      <c r="E254" s="210">
        <v>48.449415819999999</v>
      </c>
      <c r="F254" s="210">
        <v>-0.28269</v>
      </c>
      <c r="G254" s="43"/>
      <c r="H254" s="210">
        <v>48.449415819999999</v>
      </c>
      <c r="I254" s="210">
        <v>-0.1246</v>
      </c>
    </row>
    <row r="255" spans="2:9" x14ac:dyDescent="0.25">
      <c r="B255" s="210">
        <v>81.011690180000002</v>
      </c>
      <c r="C255" s="210">
        <v>1.2383839999999999</v>
      </c>
      <c r="D255" s="43"/>
      <c r="E255" s="210">
        <v>81.011690180000002</v>
      </c>
      <c r="F255" s="210">
        <v>-0.59108000000000005</v>
      </c>
      <c r="G255" s="43"/>
      <c r="H255" s="210">
        <v>81.011690180000002</v>
      </c>
      <c r="I255" s="210">
        <v>0.32365100000000002</v>
      </c>
    </row>
    <row r="256" spans="2:9" x14ac:dyDescent="0.25">
      <c r="B256" s="210">
        <v>19.527000659999999</v>
      </c>
      <c r="C256" s="210">
        <v>0.37042199999999997</v>
      </c>
      <c r="D256" s="43"/>
      <c r="E256" s="210">
        <v>19.527000659999999</v>
      </c>
      <c r="F256" s="210">
        <v>0.47732000000000002</v>
      </c>
      <c r="G256" s="43"/>
      <c r="H256" s="210">
        <v>19.527000659999999</v>
      </c>
      <c r="I256" s="210">
        <v>0.423871</v>
      </c>
    </row>
    <row r="257" spans="2:9" x14ac:dyDescent="0.25">
      <c r="B257" s="210">
        <v>116.14719530000001</v>
      </c>
      <c r="C257" s="210">
        <v>-0.53983999999999999</v>
      </c>
      <c r="D257" s="43"/>
      <c r="E257" s="210">
        <v>116.14719530000001</v>
      </c>
      <c r="F257" s="210">
        <v>-0.36940000000000001</v>
      </c>
      <c r="G257" s="43"/>
      <c r="H257" s="210">
        <v>116.14719530000001</v>
      </c>
      <c r="I257" s="210">
        <v>-0.45462000000000002</v>
      </c>
    </row>
    <row r="258" spans="2:9" x14ac:dyDescent="0.25">
      <c r="B258" s="210">
        <v>149.722139</v>
      </c>
      <c r="C258" s="210">
        <v>0.52391500000000002</v>
      </c>
      <c r="D258" s="43"/>
      <c r="E258" s="210">
        <v>149.722139</v>
      </c>
      <c r="F258" s="210">
        <v>1.155856</v>
      </c>
      <c r="G258" s="43"/>
      <c r="H258" s="210">
        <v>149.722139</v>
      </c>
      <c r="I258" s="210">
        <v>0.83988499999999999</v>
      </c>
    </row>
    <row r="259" spans="2:9" x14ac:dyDescent="0.25">
      <c r="B259" s="210">
        <v>52.89901948</v>
      </c>
      <c r="C259" s="210">
        <v>0.58091400000000004</v>
      </c>
      <c r="D259" s="43"/>
      <c r="E259" s="210">
        <v>52.89901948</v>
      </c>
      <c r="F259" s="210">
        <v>0.92647000000000002</v>
      </c>
      <c r="G259" s="43"/>
      <c r="H259" s="210">
        <v>52.89901948</v>
      </c>
      <c r="I259" s="210">
        <v>0.75369200000000003</v>
      </c>
    </row>
    <row r="260" spans="2:9" x14ac:dyDescent="0.25">
      <c r="B260" s="210">
        <v>39.335005670000001</v>
      </c>
      <c r="C260" s="210">
        <v>0.208479</v>
      </c>
      <c r="D260" s="43"/>
      <c r="E260" s="210">
        <v>39.335005670000001</v>
      </c>
      <c r="F260" s="210">
        <v>-0.44033</v>
      </c>
      <c r="G260" s="43"/>
      <c r="H260" s="210">
        <v>39.335005670000001</v>
      </c>
      <c r="I260" s="210">
        <v>-0.11592</v>
      </c>
    </row>
    <row r="261" spans="2:9" x14ac:dyDescent="0.25">
      <c r="B261" s="210">
        <v>36.62013134</v>
      </c>
      <c r="C261" s="210">
        <v>5.4600000000000004E-4</v>
      </c>
      <c r="D261" s="43"/>
      <c r="E261" s="210">
        <v>36.62013134</v>
      </c>
      <c r="F261" s="210">
        <v>-0.54874000000000001</v>
      </c>
      <c r="G261" s="43"/>
      <c r="H261" s="210">
        <v>36.62013134</v>
      </c>
      <c r="I261" s="210">
        <v>-0.27410000000000001</v>
      </c>
    </row>
    <row r="262" spans="2:9" x14ac:dyDescent="0.25">
      <c r="B262" s="210">
        <v>26.99386367</v>
      </c>
      <c r="C262" s="210">
        <v>-6.45E-3</v>
      </c>
      <c r="D262" s="43"/>
      <c r="E262" s="210">
        <v>26.99386367</v>
      </c>
      <c r="F262" s="210">
        <v>0.68287200000000003</v>
      </c>
      <c r="G262" s="43"/>
      <c r="H262" s="210">
        <v>26.99386367</v>
      </c>
      <c r="I262" s="210">
        <v>0.33821000000000001</v>
      </c>
    </row>
    <row r="263" spans="2:9" x14ac:dyDescent="0.25">
      <c r="B263" s="210">
        <v>9.7056407149999995</v>
      </c>
      <c r="C263" s="210">
        <v>0.45722400000000002</v>
      </c>
      <c r="D263" s="43"/>
      <c r="E263" s="210">
        <v>9.7056407149999995</v>
      </c>
      <c r="F263" s="210">
        <v>-0.40771000000000002</v>
      </c>
      <c r="G263" s="43"/>
      <c r="H263" s="210">
        <v>9.7056407149999995</v>
      </c>
      <c r="I263" s="210">
        <v>2.4757999999999999E-2</v>
      </c>
    </row>
    <row r="264" spans="2:9" x14ac:dyDescent="0.25">
      <c r="B264" s="210">
        <v>48.008279999999999</v>
      </c>
      <c r="C264" s="210">
        <v>-1.01905</v>
      </c>
      <c r="D264" s="43"/>
      <c r="E264" s="210">
        <v>48.008279999999999</v>
      </c>
      <c r="F264" s="210">
        <v>-1.4451400000000001</v>
      </c>
      <c r="G264" s="43"/>
      <c r="H264" s="210">
        <v>48.008279999999999</v>
      </c>
      <c r="I264" s="210">
        <v>-1.2321</v>
      </c>
    </row>
    <row r="265" spans="2:9" x14ac:dyDescent="0.25">
      <c r="B265" s="210">
        <v>42.343682710000003</v>
      </c>
      <c r="C265" s="210">
        <v>-0.25478000000000001</v>
      </c>
      <c r="D265" s="43"/>
      <c r="E265" s="210">
        <v>42.343682710000003</v>
      </c>
      <c r="F265" s="210">
        <v>-1.2234100000000001</v>
      </c>
      <c r="G265" s="43"/>
      <c r="H265" s="210">
        <v>42.343682710000003</v>
      </c>
      <c r="I265" s="210">
        <v>-0.73909000000000002</v>
      </c>
    </row>
    <row r="266" spans="2:9" x14ac:dyDescent="0.25">
      <c r="B266" s="210">
        <v>46.781326350000001</v>
      </c>
      <c r="C266" s="210">
        <v>9.4859999999999996E-3</v>
      </c>
      <c r="D266" s="43"/>
      <c r="E266" s="210">
        <v>46.781326350000001</v>
      </c>
      <c r="F266" s="210">
        <v>-1.17761</v>
      </c>
      <c r="G266" s="43"/>
      <c r="H266" s="210">
        <v>46.781326350000001</v>
      </c>
      <c r="I266" s="210">
        <v>-0.58406000000000002</v>
      </c>
    </row>
    <row r="267" spans="2:9" x14ac:dyDescent="0.25">
      <c r="B267" s="210">
        <v>46.367266030000003</v>
      </c>
      <c r="C267" s="210">
        <v>0.37742300000000001</v>
      </c>
      <c r="D267" s="43"/>
      <c r="E267" s="210">
        <v>46.367266030000003</v>
      </c>
      <c r="F267" s="210">
        <v>-5.0970000000000001E-2</v>
      </c>
      <c r="G267" s="43"/>
      <c r="H267" s="210">
        <v>46.367266030000003</v>
      </c>
      <c r="I267" s="210">
        <v>0.16322600000000001</v>
      </c>
    </row>
    <row r="268" spans="2:9" x14ac:dyDescent="0.25">
      <c r="B268" s="210">
        <v>74.176290109999997</v>
      </c>
      <c r="C268" s="210">
        <v>0.59187100000000004</v>
      </c>
      <c r="D268" s="43"/>
      <c r="E268" s="210">
        <v>74.176290109999997</v>
      </c>
      <c r="F268" s="210">
        <v>-6.9699999999999998E-2</v>
      </c>
      <c r="G268" s="43"/>
      <c r="H268" s="210">
        <v>74.176290109999997</v>
      </c>
      <c r="I268" s="210">
        <v>0.26108599999999998</v>
      </c>
    </row>
    <row r="269" spans="2:9" x14ac:dyDescent="0.25">
      <c r="B269" s="210">
        <v>71.883309800000006</v>
      </c>
      <c r="C269" s="210">
        <v>0.54325000000000001</v>
      </c>
      <c r="D269" s="43"/>
      <c r="E269" s="210">
        <v>71.883309800000006</v>
      </c>
      <c r="F269" s="210">
        <v>-4.2199999999999998E-3</v>
      </c>
      <c r="G269" s="43"/>
      <c r="H269" s="210">
        <v>71.883309800000006</v>
      </c>
      <c r="I269" s="210">
        <v>0.26951599999999998</v>
      </c>
    </row>
    <row r="270" spans="2:9" x14ac:dyDescent="0.25">
      <c r="B270" s="210">
        <v>64.281926110000001</v>
      </c>
      <c r="C270" s="210">
        <v>0.55010199999999998</v>
      </c>
      <c r="D270" s="43"/>
      <c r="E270" s="210">
        <v>64.281926110000001</v>
      </c>
      <c r="F270" s="210">
        <v>-5.3749999999999999E-2</v>
      </c>
      <c r="G270" s="43"/>
      <c r="H270" s="210">
        <v>64.281926110000001</v>
      </c>
      <c r="I270" s="210">
        <v>0.24817700000000001</v>
      </c>
    </row>
    <row r="271" spans="2:9" x14ac:dyDescent="0.25">
      <c r="B271" s="210">
        <v>14.20987002</v>
      </c>
      <c r="C271" s="210">
        <v>-2.1299999999999999E-2</v>
      </c>
      <c r="D271" s="43"/>
      <c r="E271" s="210">
        <v>14.20987002</v>
      </c>
      <c r="F271" s="210">
        <v>-0.58062999999999998</v>
      </c>
      <c r="G271" s="43"/>
      <c r="H271" s="210">
        <v>14.20987002</v>
      </c>
      <c r="I271" s="210">
        <v>-0.30096000000000001</v>
      </c>
    </row>
    <row r="272" spans="2:9" x14ac:dyDescent="0.25">
      <c r="B272" s="210">
        <v>90.768107040000004</v>
      </c>
      <c r="C272" s="210">
        <v>0.976989</v>
      </c>
      <c r="D272" s="43"/>
      <c r="E272" s="210">
        <v>90.768107040000004</v>
      </c>
      <c r="F272" s="210">
        <v>1.3464320000000001</v>
      </c>
      <c r="G272" s="43"/>
      <c r="H272" s="210">
        <v>90.768107040000004</v>
      </c>
      <c r="I272" s="210">
        <v>1.16171</v>
      </c>
    </row>
    <row r="273" spans="2:9" x14ac:dyDescent="0.25">
      <c r="B273" s="210">
        <v>31.13767223</v>
      </c>
      <c r="C273" s="210">
        <v>0.257359</v>
      </c>
      <c r="D273" s="43"/>
      <c r="E273" s="210">
        <v>31.13767223</v>
      </c>
      <c r="F273" s="210">
        <v>-0.54193000000000002</v>
      </c>
      <c r="G273" s="43"/>
      <c r="H273" s="210">
        <v>31.13767223</v>
      </c>
      <c r="I273" s="210">
        <v>-0.14229</v>
      </c>
    </row>
    <row r="274" spans="2:9" x14ac:dyDescent="0.25">
      <c r="B274" s="210">
        <v>46.920232820000003</v>
      </c>
      <c r="C274" s="210">
        <v>-0.67161999999999999</v>
      </c>
      <c r="D274" s="43"/>
      <c r="E274" s="210">
        <v>46.920232820000003</v>
      </c>
      <c r="F274" s="210">
        <v>-0.72911000000000004</v>
      </c>
      <c r="G274" s="43"/>
      <c r="H274" s="210">
        <v>46.920232820000003</v>
      </c>
      <c r="I274" s="210">
        <v>-0.70035999999999998</v>
      </c>
    </row>
  </sheetData>
  <mergeCells count="4">
    <mergeCell ref="B5:G5"/>
    <mergeCell ref="B11:G11"/>
    <mergeCell ref="E113:H113"/>
    <mergeCell ref="E119:H1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3481B-5EBC-4F4C-92AC-97BFBE2B4655}">
  <dimension ref="A2:S480"/>
  <sheetViews>
    <sheetView workbookViewId="0">
      <selection activeCell="H477" sqref="H477"/>
    </sheetView>
  </sheetViews>
  <sheetFormatPr defaultRowHeight="15" x14ac:dyDescent="0.25"/>
  <cols>
    <col min="2" max="2" width="10.5703125" customWidth="1"/>
    <col min="3" max="3" width="11" customWidth="1"/>
    <col min="4" max="4" width="10.7109375" customWidth="1"/>
    <col min="5" max="5" width="9.5703125" bestFit="1" customWidth="1"/>
    <col min="6" max="6" width="11.28515625" customWidth="1"/>
    <col min="7" max="7" width="11.85546875" customWidth="1"/>
    <col min="8" max="8" width="9.5703125" bestFit="1" customWidth="1"/>
    <col min="9" max="9" width="33.140625" customWidth="1"/>
    <col min="10" max="10" width="36.28515625" customWidth="1"/>
    <col min="11" max="11" width="16.140625" customWidth="1"/>
    <col min="12" max="12" width="17.42578125" customWidth="1"/>
    <col min="14" max="14" width="13.85546875" customWidth="1"/>
  </cols>
  <sheetData>
    <row r="2" spans="2:10" s="16" customFormat="1" x14ac:dyDescent="0.25">
      <c r="B2" s="108" t="s">
        <v>107</v>
      </c>
      <c r="C2" s="108"/>
      <c r="D2" s="108"/>
      <c r="E2" s="108"/>
      <c r="F2" s="108"/>
      <c r="G2" s="108"/>
      <c r="H2" s="108"/>
    </row>
    <row r="3" spans="2:10" x14ac:dyDescent="0.25">
      <c r="B3" t="s">
        <v>1054</v>
      </c>
      <c r="E3" t="s">
        <v>1329</v>
      </c>
    </row>
    <row r="5" spans="2:10" x14ac:dyDescent="0.25">
      <c r="C5" s="28" t="s">
        <v>105</v>
      </c>
      <c r="D5" s="28" t="s">
        <v>106</v>
      </c>
      <c r="F5" t="s">
        <v>656</v>
      </c>
      <c r="I5" s="29" t="s">
        <v>108</v>
      </c>
      <c r="J5" s="30"/>
    </row>
    <row r="6" spans="2:10" x14ac:dyDescent="0.25">
      <c r="C6" s="149">
        <v>1.293100111</v>
      </c>
      <c r="D6" s="149">
        <v>1.9125492660000001</v>
      </c>
      <c r="F6" t="s">
        <v>657</v>
      </c>
      <c r="I6" s="2" t="s">
        <v>109</v>
      </c>
      <c r="J6" s="2">
        <v>5.3303731000000002E-8</v>
      </c>
    </row>
    <row r="7" spans="2:10" x14ac:dyDescent="0.25">
      <c r="C7" s="149">
        <v>1.2311551949999999</v>
      </c>
      <c r="D7" s="149">
        <v>2.6094295650000001</v>
      </c>
      <c r="I7" s="2" t="s">
        <v>110</v>
      </c>
      <c r="J7" s="2" t="s">
        <v>17</v>
      </c>
    </row>
    <row r="8" spans="2:10" x14ac:dyDescent="0.25">
      <c r="C8" s="149">
        <v>1.6918705039999999</v>
      </c>
      <c r="D8" s="149">
        <v>2.0596684399999998</v>
      </c>
      <c r="I8" s="2" t="s">
        <v>111</v>
      </c>
      <c r="J8" s="2" t="s">
        <v>8</v>
      </c>
    </row>
    <row r="9" spans="2:10" x14ac:dyDescent="0.25">
      <c r="C9" s="149">
        <v>1.0298342199999999</v>
      </c>
      <c r="D9" s="149">
        <v>3.2172640480000001</v>
      </c>
      <c r="I9" s="2" t="s">
        <v>112</v>
      </c>
      <c r="J9" s="2" t="s">
        <v>72</v>
      </c>
    </row>
    <row r="10" spans="2:10" x14ac:dyDescent="0.25">
      <c r="C10" s="149">
        <v>0.16647696000000001</v>
      </c>
      <c r="D10" s="149">
        <v>4.587795303</v>
      </c>
      <c r="I10" s="2" t="s">
        <v>113</v>
      </c>
      <c r="J10" s="2" t="s">
        <v>114</v>
      </c>
    </row>
    <row r="11" spans="2:10" x14ac:dyDescent="0.25">
      <c r="C11" s="149">
        <v>0.87110037399999996</v>
      </c>
      <c r="D11" s="149">
        <v>3.6199059990000002</v>
      </c>
    </row>
    <row r="12" spans="2:10" x14ac:dyDescent="0.25">
      <c r="C12" s="149">
        <v>0.20906409000000001</v>
      </c>
      <c r="D12" s="149">
        <v>3.4495574809999998</v>
      </c>
    </row>
    <row r="13" spans="2:10" x14ac:dyDescent="0.25">
      <c r="C13" s="149">
        <v>1.5834669020000001</v>
      </c>
      <c r="D13" s="149">
        <v>5.8073358270000002</v>
      </c>
    </row>
    <row r="14" spans="2:10" x14ac:dyDescent="0.25">
      <c r="C14" s="149">
        <v>1.0956506930000001</v>
      </c>
      <c r="D14" s="149">
        <v>3.5579610829999999</v>
      </c>
    </row>
    <row r="15" spans="2:10" x14ac:dyDescent="0.25">
      <c r="C15" s="149">
        <v>1.5950815739999999</v>
      </c>
      <c r="D15" s="149">
        <v>3.4689152669999999</v>
      </c>
    </row>
    <row r="16" spans="2:10" x14ac:dyDescent="0.25">
      <c r="C16" s="149">
        <v>1.006604877</v>
      </c>
      <c r="D16" s="149"/>
    </row>
    <row r="17" spans="2:10" x14ac:dyDescent="0.25">
      <c r="C17" s="149">
        <v>1.2621276530000001</v>
      </c>
      <c r="D17" s="149"/>
    </row>
    <row r="18" spans="2:10" x14ac:dyDescent="0.25">
      <c r="C18" s="149">
        <v>0.216807204</v>
      </c>
      <c r="D18" s="149"/>
    </row>
    <row r="19" spans="2:10" x14ac:dyDescent="0.25">
      <c r="C19" s="149">
        <v>0.747210543</v>
      </c>
      <c r="D19" s="149"/>
    </row>
    <row r="20" spans="2:10" x14ac:dyDescent="0.25">
      <c r="C20" s="149">
        <v>0.398770393</v>
      </c>
      <c r="D20" s="149"/>
    </row>
    <row r="21" spans="2:10" x14ac:dyDescent="0.25">
      <c r="C21" s="149">
        <v>1.3008432249999999</v>
      </c>
      <c r="D21" s="149"/>
    </row>
    <row r="22" spans="2:10" x14ac:dyDescent="0.25">
      <c r="C22" s="149">
        <v>1.302997645</v>
      </c>
      <c r="D22" s="149"/>
    </row>
    <row r="24" spans="2:10" x14ac:dyDescent="0.25">
      <c r="B24" t="s">
        <v>49</v>
      </c>
      <c r="C24" s="151">
        <f>AVERAGE(C6:C22)</f>
        <v>1.0001271860588234</v>
      </c>
      <c r="D24" s="151">
        <f>AVERAGE(D6:D22)</f>
        <v>3.4290382279</v>
      </c>
    </row>
    <row r="25" spans="2:10" x14ac:dyDescent="0.25">
      <c r="B25" t="s">
        <v>50</v>
      </c>
      <c r="C25" s="130">
        <f>STDEV(C6:C22)</f>
        <v>0.49682834061756598</v>
      </c>
      <c r="D25" s="130">
        <f>STDEV(D6:D22)</f>
        <v>1.1520802106883297</v>
      </c>
    </row>
    <row r="27" spans="2:10" s="16" customFormat="1" x14ac:dyDescent="0.25">
      <c r="B27" s="108" t="s">
        <v>115</v>
      </c>
      <c r="C27" s="108"/>
      <c r="D27" s="108"/>
      <c r="E27" s="108"/>
      <c r="F27" s="108"/>
      <c r="G27" s="108"/>
      <c r="H27" s="108"/>
    </row>
    <row r="28" spans="2:10" x14ac:dyDescent="0.25">
      <c r="B28" t="s">
        <v>1055</v>
      </c>
    </row>
    <row r="30" spans="2:10" x14ac:dyDescent="0.25">
      <c r="C30" s="28" t="s">
        <v>116</v>
      </c>
      <c r="D30" s="28" t="s">
        <v>117</v>
      </c>
      <c r="I30" s="29" t="s">
        <v>108</v>
      </c>
      <c r="J30" s="30"/>
    </row>
    <row r="31" spans="2:10" x14ac:dyDescent="0.25">
      <c r="C31" s="144">
        <v>3.0650143139999999</v>
      </c>
      <c r="D31" s="144">
        <v>5.6817161440000001</v>
      </c>
      <c r="F31" t="s">
        <v>654</v>
      </c>
      <c r="I31" s="2" t="s">
        <v>109</v>
      </c>
      <c r="J31" s="2">
        <v>9.9617338351990006E-3</v>
      </c>
    </row>
    <row r="32" spans="2:10" x14ac:dyDescent="0.25">
      <c r="C32" s="144">
        <v>0.57680668300000004</v>
      </c>
      <c r="D32" s="144">
        <v>2.446897044</v>
      </c>
      <c r="F32" t="s">
        <v>655</v>
      </c>
      <c r="I32" s="2" t="s">
        <v>110</v>
      </c>
      <c r="J32" s="2" t="s">
        <v>9</v>
      </c>
    </row>
    <row r="33" spans="2:10" x14ac:dyDescent="0.25">
      <c r="C33" s="144">
        <v>0.51185097599999996</v>
      </c>
      <c r="D33" s="144">
        <v>3.7045159079999999</v>
      </c>
      <c r="I33" s="2" t="s">
        <v>111</v>
      </c>
      <c r="J33" s="2" t="s">
        <v>8</v>
      </c>
    </row>
    <row r="34" spans="2:10" x14ac:dyDescent="0.25">
      <c r="C34" s="144">
        <v>1.6224879059999999</v>
      </c>
      <c r="D34" s="144">
        <v>0.749800205</v>
      </c>
      <c r="I34" s="2" t="s">
        <v>112</v>
      </c>
      <c r="J34" s="2" t="s">
        <v>72</v>
      </c>
    </row>
    <row r="35" spans="2:10" x14ac:dyDescent="0.25">
      <c r="C35" s="144">
        <v>0.12240266</v>
      </c>
      <c r="D35" s="144">
        <v>3.169518413</v>
      </c>
      <c r="I35" s="2" t="s">
        <v>113</v>
      </c>
      <c r="J35" s="2" t="s">
        <v>118</v>
      </c>
    </row>
    <row r="36" spans="2:10" x14ac:dyDescent="0.25">
      <c r="C36" s="144">
        <v>0.30623042</v>
      </c>
      <c r="D36" s="144">
        <v>4.6732679060000004</v>
      </c>
    </row>
    <row r="37" spans="2:10" x14ac:dyDescent="0.25">
      <c r="C37" s="144">
        <v>0.79520704099999995</v>
      </c>
      <c r="D37" s="144"/>
    </row>
    <row r="39" spans="2:10" x14ac:dyDescent="0.25">
      <c r="B39" t="s">
        <v>49</v>
      </c>
      <c r="C39" s="151">
        <f>AVERAGE(C31:C37)</f>
        <v>1</v>
      </c>
      <c r="D39" s="151">
        <f>AVERAGE(D31:D37)</f>
        <v>3.4042859366666662</v>
      </c>
    </row>
    <row r="40" spans="2:10" x14ac:dyDescent="0.25">
      <c r="B40" t="s">
        <v>50</v>
      </c>
      <c r="C40" s="130">
        <f>STDEV(C31:C37)</f>
        <v>1.0297726966577947</v>
      </c>
      <c r="D40" s="130">
        <f>STDEV(D31:D37)</f>
        <v>1.7265656897463415</v>
      </c>
    </row>
    <row r="42" spans="2:10" s="16" customFormat="1" x14ac:dyDescent="0.25">
      <c r="B42" s="108" t="s">
        <v>1195</v>
      </c>
      <c r="C42" s="108"/>
      <c r="D42" s="108"/>
      <c r="E42" s="108"/>
      <c r="F42" s="108"/>
      <c r="G42" s="108"/>
    </row>
    <row r="43" spans="2:10" x14ac:dyDescent="0.25">
      <c r="B43" t="s">
        <v>1196</v>
      </c>
    </row>
    <row r="44" spans="2:10" ht="15.75" thickBot="1" x14ac:dyDescent="0.3"/>
    <row r="45" spans="2:10" ht="15.75" thickBot="1" x14ac:dyDescent="0.3">
      <c r="C45" s="299" t="s">
        <v>1150</v>
      </c>
      <c r="D45" s="300"/>
      <c r="F45" s="299" t="s">
        <v>1151</v>
      </c>
      <c r="G45" s="300"/>
    </row>
    <row r="46" spans="2:10" x14ac:dyDescent="0.25">
      <c r="C46" s="28" t="s">
        <v>120</v>
      </c>
      <c r="D46" s="28" t="s">
        <v>121</v>
      </c>
      <c r="E46" s="3"/>
      <c r="F46" s="28" t="s">
        <v>120</v>
      </c>
      <c r="G46" s="28" t="s">
        <v>121</v>
      </c>
      <c r="H46" s="3"/>
      <c r="I46" s="29" t="s">
        <v>124</v>
      </c>
      <c r="J46" s="30"/>
    </row>
    <row r="47" spans="2:10" x14ac:dyDescent="0.25">
      <c r="C47" s="144">
        <v>1.1166780000000001</v>
      </c>
      <c r="D47" s="144">
        <v>1.6077600000000001</v>
      </c>
      <c r="E47" s="150"/>
      <c r="F47" s="144">
        <v>1.3337889999999999</v>
      </c>
      <c r="G47" s="144">
        <v>1.374501</v>
      </c>
      <c r="H47" s="1"/>
      <c r="I47" s="2" t="s">
        <v>109</v>
      </c>
      <c r="J47" s="2">
        <v>1.8266717091765E-2</v>
      </c>
    </row>
    <row r="48" spans="2:10" x14ac:dyDescent="0.25">
      <c r="C48" s="144">
        <v>1.3289880000000001</v>
      </c>
      <c r="D48" s="144">
        <v>1.3105260000000001</v>
      </c>
      <c r="E48" s="150"/>
      <c r="F48" s="144">
        <v>1.281768</v>
      </c>
      <c r="G48" s="144">
        <v>1.2976000000000001</v>
      </c>
      <c r="H48" s="1"/>
      <c r="I48" s="2" t="s">
        <v>110</v>
      </c>
      <c r="J48" s="2" t="s">
        <v>64</v>
      </c>
    </row>
    <row r="49" spans="2:10" x14ac:dyDescent="0.25">
      <c r="C49" s="144">
        <v>1.081601</v>
      </c>
      <c r="D49" s="144">
        <v>1.5486819999999999</v>
      </c>
      <c r="E49" s="150"/>
      <c r="F49" s="144">
        <v>0.91422700000000001</v>
      </c>
      <c r="G49" s="144">
        <v>1.1946889999999999</v>
      </c>
      <c r="H49" s="1"/>
      <c r="I49" s="2" t="s">
        <v>111</v>
      </c>
      <c r="J49" s="2" t="s">
        <v>8</v>
      </c>
    </row>
    <row r="50" spans="2:10" x14ac:dyDescent="0.25">
      <c r="C50" s="144">
        <v>0.84159899999999999</v>
      </c>
      <c r="D50" s="144">
        <v>1.220064</v>
      </c>
      <c r="E50" s="150"/>
      <c r="F50" s="144">
        <v>0.79095899999999997</v>
      </c>
      <c r="G50" s="144">
        <v>1.1890339999999999</v>
      </c>
      <c r="H50" s="1"/>
      <c r="I50" s="2" t="s">
        <v>112</v>
      </c>
      <c r="J50" s="2" t="s">
        <v>72</v>
      </c>
    </row>
    <row r="51" spans="2:10" x14ac:dyDescent="0.25">
      <c r="C51" s="144">
        <v>0.631135</v>
      </c>
      <c r="D51" s="144">
        <v>1.3880650000000001</v>
      </c>
      <c r="E51" s="150"/>
      <c r="F51" s="144">
        <v>0.68013199999999996</v>
      </c>
      <c r="G51" s="144">
        <v>1.0431490000000001</v>
      </c>
      <c r="H51" s="1"/>
      <c r="I51" s="2" t="s">
        <v>113</v>
      </c>
      <c r="J51" s="2" t="s">
        <v>123</v>
      </c>
    </row>
    <row r="52" spans="2:10" x14ac:dyDescent="0.25">
      <c r="C52" s="130"/>
      <c r="D52" s="130"/>
      <c r="E52" s="128"/>
      <c r="F52" s="130"/>
      <c r="G52" s="130"/>
    </row>
    <row r="53" spans="2:10" x14ac:dyDescent="0.25">
      <c r="B53" t="s">
        <v>49</v>
      </c>
      <c r="C53" s="151">
        <f t="shared" ref="C53:D53" si="0">AVERAGE(C47:C51)</f>
        <v>1.0000002000000001</v>
      </c>
      <c r="D53" s="151">
        <f t="shared" si="0"/>
        <v>1.4150193999999998</v>
      </c>
      <c r="E53" s="130"/>
      <c r="F53" s="151">
        <f>AVERAGE(F47:F51)</f>
        <v>1.000175</v>
      </c>
      <c r="G53" s="151">
        <f t="shared" ref="G53" si="1">AVERAGE(G47:G51)</f>
        <v>1.2197945999999997</v>
      </c>
      <c r="I53" s="29" t="s">
        <v>125</v>
      </c>
      <c r="J53" s="30"/>
    </row>
    <row r="54" spans="2:10" x14ac:dyDescent="0.25">
      <c r="B54" t="s">
        <v>50</v>
      </c>
      <c r="C54" s="130">
        <f t="shared" ref="C54:D54" si="2">STDEV(C47:C51)</f>
        <v>0.26909935342490088</v>
      </c>
      <c r="D54" s="130">
        <f t="shared" si="2"/>
        <v>0.16176189897438914</v>
      </c>
      <c r="E54" s="128"/>
      <c r="F54" s="130">
        <f>STDEV(F47:F51)</f>
        <v>0.29333378336546895</v>
      </c>
      <c r="G54" s="130">
        <f t="shared" ref="G54" si="3">STDEV(G47:G51)</f>
        <v>0.12526763761363105</v>
      </c>
      <c r="I54" s="2" t="s">
        <v>109</v>
      </c>
      <c r="J54" s="2">
        <v>0.16221356714854801</v>
      </c>
    </row>
    <row r="55" spans="2:10" x14ac:dyDescent="0.25">
      <c r="I55" s="2" t="s">
        <v>110</v>
      </c>
      <c r="J55" s="2" t="s">
        <v>23</v>
      </c>
    </row>
    <row r="56" spans="2:10" x14ac:dyDescent="0.25">
      <c r="I56" s="2" t="s">
        <v>111</v>
      </c>
      <c r="J56" s="2" t="s">
        <v>22</v>
      </c>
    </row>
    <row r="57" spans="2:10" x14ac:dyDescent="0.25">
      <c r="C57" s="36"/>
      <c r="D57" s="36"/>
      <c r="I57" s="2" t="s">
        <v>112</v>
      </c>
      <c r="J57" s="2" t="s">
        <v>72</v>
      </c>
    </row>
    <row r="58" spans="2:10" x14ac:dyDescent="0.25">
      <c r="C58" s="34"/>
      <c r="D58" s="34"/>
      <c r="I58" s="2" t="s">
        <v>113</v>
      </c>
      <c r="J58" s="2" t="s">
        <v>122</v>
      </c>
    </row>
    <row r="59" spans="2:10" x14ac:dyDescent="0.25">
      <c r="C59" s="35"/>
      <c r="D59" s="35"/>
    </row>
    <row r="60" spans="2:10" x14ac:dyDescent="0.25">
      <c r="C60" s="35"/>
      <c r="D60" s="35"/>
    </row>
    <row r="61" spans="2:10" x14ac:dyDescent="0.25">
      <c r="C61" s="35"/>
      <c r="D61" s="35"/>
    </row>
    <row r="62" spans="2:10" s="16" customFormat="1" x14ac:dyDescent="0.25">
      <c r="B62" s="108" t="s">
        <v>126</v>
      </c>
      <c r="C62" s="108"/>
      <c r="D62" s="108"/>
      <c r="E62" s="108"/>
      <c r="F62" s="108"/>
      <c r="G62" s="108"/>
    </row>
    <row r="63" spans="2:10" s="37" customFormat="1" x14ac:dyDescent="0.25">
      <c r="B63" s="37" t="s">
        <v>658</v>
      </c>
      <c r="F63" t="s">
        <v>1329</v>
      </c>
      <c r="G63"/>
      <c r="H63"/>
      <c r="I63"/>
    </row>
    <row r="64" spans="2:10" s="37" customFormat="1" x14ac:dyDescent="0.25"/>
    <row r="65" spans="2:10" x14ac:dyDescent="0.25">
      <c r="C65" s="28" t="s">
        <v>105</v>
      </c>
      <c r="D65" s="28" t="s">
        <v>106</v>
      </c>
      <c r="F65" s="33"/>
      <c r="G65" s="33"/>
      <c r="I65" s="29" t="s">
        <v>108</v>
      </c>
      <c r="J65" s="30"/>
    </row>
    <row r="66" spans="2:10" x14ac:dyDescent="0.25">
      <c r="C66" s="130">
        <v>1.3351394450670457</v>
      </c>
      <c r="D66" s="130">
        <v>2.8479779021259914</v>
      </c>
      <c r="I66" s="2" t="s">
        <v>109</v>
      </c>
      <c r="J66" s="2">
        <v>2.0321328999999999E-8</v>
      </c>
    </row>
    <row r="67" spans="2:10" x14ac:dyDescent="0.25">
      <c r="C67" s="130">
        <v>0.88709166395317807</v>
      </c>
      <c r="D67" s="130">
        <v>4.4610103087120594</v>
      </c>
      <c r="I67" s="2" t="s">
        <v>110</v>
      </c>
      <c r="J67" s="2" t="s">
        <v>17</v>
      </c>
    </row>
    <row r="68" spans="2:10" x14ac:dyDescent="0.25">
      <c r="C68" s="130">
        <v>1.064403083681978</v>
      </c>
      <c r="D68" s="130">
        <v>3.4998300833589888</v>
      </c>
      <c r="I68" s="2" t="s">
        <v>111</v>
      </c>
      <c r="J68" s="2" t="s">
        <v>8</v>
      </c>
    </row>
    <row r="69" spans="2:10" x14ac:dyDescent="0.25">
      <c r="C69" s="130">
        <v>0.67406460338542928</v>
      </c>
      <c r="D69" s="130">
        <v>2.2639567856549427</v>
      </c>
      <c r="I69" s="2" t="s">
        <v>112</v>
      </c>
      <c r="J69" s="2" t="s">
        <v>72</v>
      </c>
    </row>
    <row r="70" spans="2:10" x14ac:dyDescent="0.25">
      <c r="C70" s="130">
        <v>1.080695289537887</v>
      </c>
      <c r="D70" s="130">
        <v>3.5346749587078294</v>
      </c>
      <c r="I70" s="2" t="s">
        <v>113</v>
      </c>
      <c r="J70" s="2" t="s">
        <v>127</v>
      </c>
    </row>
    <row r="71" spans="2:10" x14ac:dyDescent="0.25">
      <c r="C71" s="130">
        <v>0.2756363190752818</v>
      </c>
      <c r="D71" s="130">
        <v>2.9148615501780379</v>
      </c>
    </row>
    <row r="72" spans="2:10" x14ac:dyDescent="0.25">
      <c r="C72" s="130">
        <v>1.6627120828469035</v>
      </c>
      <c r="D72" s="130">
        <v>3.4247454660697119</v>
      </c>
    </row>
    <row r="73" spans="2:10" x14ac:dyDescent="0.25">
      <c r="C73" s="130">
        <v>0.57959857876080156</v>
      </c>
      <c r="D73" s="130">
        <v>3.7076661920960698</v>
      </c>
    </row>
    <row r="74" spans="2:10" x14ac:dyDescent="0.25">
      <c r="C74" s="130">
        <v>1.0259568053407078</v>
      </c>
      <c r="D74" s="130">
        <v>3.5704084555218851</v>
      </c>
    </row>
    <row r="75" spans="2:10" x14ac:dyDescent="0.25">
      <c r="C75" s="130">
        <v>1.4147020991325827</v>
      </c>
      <c r="D75" s="130"/>
    </row>
    <row r="76" spans="2:10" x14ac:dyDescent="0.25">
      <c r="C76" s="130"/>
      <c r="D76" s="130"/>
    </row>
    <row r="77" spans="2:10" x14ac:dyDescent="0.25">
      <c r="B77" t="s">
        <v>49</v>
      </c>
      <c r="C77" s="151">
        <f>AVERAGE(C66:C75)</f>
        <v>0.99999999707817966</v>
      </c>
      <c r="D77" s="151">
        <f>AVERAGE(D66:D75)</f>
        <v>3.3583479669361687</v>
      </c>
    </row>
    <row r="78" spans="2:10" x14ac:dyDescent="0.25">
      <c r="B78" t="s">
        <v>50</v>
      </c>
      <c r="C78" s="130">
        <f>STDEV(C66:C75)</f>
        <v>0.41569741912956731</v>
      </c>
      <c r="D78" s="130">
        <f>STDEV(D66:D75)</f>
        <v>0.62181428105324421</v>
      </c>
    </row>
    <row r="81" spans="2:10" s="16" customFormat="1" x14ac:dyDescent="0.25">
      <c r="B81" s="108" t="s">
        <v>1198</v>
      </c>
      <c r="C81" s="108"/>
      <c r="D81" s="108"/>
      <c r="E81" s="108"/>
      <c r="F81" s="108"/>
      <c r="G81" s="108"/>
    </row>
    <row r="82" spans="2:10" x14ac:dyDescent="0.25">
      <c r="B82" s="37" t="s">
        <v>694</v>
      </c>
      <c r="C82" s="37"/>
      <c r="D82" s="37"/>
      <c r="E82" s="37"/>
      <c r="F82" t="s">
        <v>1329</v>
      </c>
    </row>
    <row r="83" spans="2:10" x14ac:dyDescent="0.25">
      <c r="B83" s="37"/>
      <c r="C83" s="37"/>
      <c r="D83" s="37"/>
      <c r="E83" s="37"/>
      <c r="F83" s="37"/>
      <c r="G83" s="37"/>
    </row>
    <row r="84" spans="2:10" x14ac:dyDescent="0.25">
      <c r="C84" s="28" t="s">
        <v>105</v>
      </c>
      <c r="D84" s="28" t="s">
        <v>106</v>
      </c>
      <c r="I84" s="29" t="s">
        <v>108</v>
      </c>
      <c r="J84" s="30"/>
    </row>
    <row r="85" spans="2:10" x14ac:dyDescent="0.25">
      <c r="C85" s="130">
        <v>0.70499908971426994</v>
      </c>
      <c r="D85" s="130">
        <v>3.119619525504211</v>
      </c>
      <c r="I85" s="2" t="s">
        <v>109</v>
      </c>
      <c r="J85" s="2">
        <v>1.3313025037000001E-4</v>
      </c>
    </row>
    <row r="86" spans="2:10" x14ac:dyDescent="0.25">
      <c r="C86" s="130">
        <v>2.4265973020627322E-2</v>
      </c>
      <c r="D86" s="130">
        <v>3.489744197240213</v>
      </c>
      <c r="I86" s="2" t="s">
        <v>110</v>
      </c>
      <c r="J86" s="2" t="s">
        <v>13</v>
      </c>
    </row>
    <row r="87" spans="2:10" x14ac:dyDescent="0.25">
      <c r="C87" s="130">
        <v>0.44062418167806805</v>
      </c>
      <c r="D87" s="130">
        <v>2.0621218885062085</v>
      </c>
      <c r="I87" s="2" t="s">
        <v>111</v>
      </c>
      <c r="J87" s="2" t="s">
        <v>8</v>
      </c>
    </row>
    <row r="88" spans="2:10" x14ac:dyDescent="0.25">
      <c r="C88" s="130">
        <v>0.54637394537786832</v>
      </c>
      <c r="D88" s="130">
        <v>5.3403665583468207</v>
      </c>
      <c r="I88" s="2" t="s">
        <v>112</v>
      </c>
      <c r="J88" s="2" t="s">
        <v>72</v>
      </c>
    </row>
    <row r="89" spans="2:10" x14ac:dyDescent="0.25">
      <c r="C89" s="130">
        <v>2.8199953612836772</v>
      </c>
      <c r="D89" s="130">
        <v>3.8246186152184807</v>
      </c>
      <c r="I89" s="2" t="s">
        <v>113</v>
      </c>
      <c r="J89" s="2" t="s">
        <v>128</v>
      </c>
    </row>
    <row r="90" spans="2:10" x14ac:dyDescent="0.25">
      <c r="C90" s="130">
        <v>0.3172492910994007</v>
      </c>
      <c r="D90" s="130">
        <v>2.4146214333633433</v>
      </c>
    </row>
    <row r="91" spans="2:10" x14ac:dyDescent="0.25">
      <c r="C91" s="130">
        <v>0.61687445289333698</v>
      </c>
      <c r="D91" s="130">
        <v>1.9211218710486739</v>
      </c>
    </row>
    <row r="92" spans="2:10" x14ac:dyDescent="0.25">
      <c r="C92" s="130">
        <v>0.74024834589860156</v>
      </c>
      <c r="D92" s="130">
        <v>2.5027460701842763</v>
      </c>
    </row>
    <row r="93" spans="2:10" x14ac:dyDescent="0.25">
      <c r="C93" s="130">
        <v>1.7096223436490736</v>
      </c>
      <c r="D93" s="130">
        <v>4.7058669785746172</v>
      </c>
    </row>
    <row r="94" spans="2:10" x14ac:dyDescent="0.25">
      <c r="C94" s="130">
        <v>2.0797470153850757</v>
      </c>
      <c r="D94" s="130">
        <v>5.8338661206614901</v>
      </c>
    </row>
    <row r="95" spans="2:10" x14ac:dyDescent="0.25">
      <c r="C95" s="130"/>
      <c r="D95" s="130"/>
    </row>
    <row r="96" spans="2:10" x14ac:dyDescent="0.25">
      <c r="B96" t="s">
        <v>49</v>
      </c>
      <c r="C96" s="151">
        <f>AVERAGE(C85:C94)</f>
        <v>1</v>
      </c>
      <c r="D96" s="151">
        <f>AVERAGE(D85:D94)</f>
        <v>3.5214693258648331</v>
      </c>
    </row>
    <row r="97" spans="2:17" x14ac:dyDescent="0.25">
      <c r="B97" t="s">
        <v>50</v>
      </c>
      <c r="C97" s="130">
        <f>STDEV(C85:C94)</f>
        <v>0.89566645404548473</v>
      </c>
      <c r="D97" s="130">
        <f>STDEV(D85:D94)</f>
        <v>1.3850980456268478</v>
      </c>
    </row>
    <row r="100" spans="2:17" s="109" customFormat="1" x14ac:dyDescent="0.25">
      <c r="B100" s="108" t="s">
        <v>1046</v>
      </c>
      <c r="C100" s="108"/>
      <c r="D100" s="108"/>
      <c r="E100" s="108"/>
      <c r="F100" s="108"/>
      <c r="G100" s="108"/>
    </row>
    <row r="101" spans="2:17" s="37" customFormat="1" x14ac:dyDescent="0.25">
      <c r="B101" s="37" t="s">
        <v>659</v>
      </c>
    </row>
    <row r="102" spans="2:17" s="37" customFormat="1" x14ac:dyDescent="0.25"/>
    <row r="103" spans="2:17" x14ac:dyDescent="0.25">
      <c r="C103" s="301" t="s">
        <v>636</v>
      </c>
      <c r="D103" s="302"/>
      <c r="E103" s="302"/>
      <c r="F103" s="302"/>
      <c r="G103" s="302"/>
      <c r="H103" s="303"/>
      <c r="J103" s="29" t="s">
        <v>1056</v>
      </c>
      <c r="K103" s="30" t="s">
        <v>1057</v>
      </c>
      <c r="L103" s="30"/>
      <c r="M103" s="30"/>
      <c r="N103" s="30"/>
      <c r="O103" s="30"/>
      <c r="P103" s="31"/>
      <c r="Q103" s="31"/>
    </row>
    <row r="104" spans="2:17" x14ac:dyDescent="0.25">
      <c r="C104" s="26" t="s">
        <v>324</v>
      </c>
      <c r="D104" s="26" t="s">
        <v>325</v>
      </c>
      <c r="E104" s="26" t="s">
        <v>326</v>
      </c>
      <c r="F104" s="26" t="s">
        <v>327</v>
      </c>
      <c r="G104" s="26" t="s">
        <v>328</v>
      </c>
      <c r="H104" s="26" t="s">
        <v>329</v>
      </c>
      <c r="J104" s="2" t="s">
        <v>1058</v>
      </c>
      <c r="K104" s="1" t="s">
        <v>22</v>
      </c>
      <c r="L104" s="1"/>
      <c r="M104" s="1"/>
      <c r="N104" s="1"/>
      <c r="O104" s="1"/>
    </row>
    <row r="105" spans="2:17" x14ac:dyDescent="0.25">
      <c r="B105" s="86" t="s">
        <v>105</v>
      </c>
      <c r="C105" s="27">
        <v>56.45</v>
      </c>
      <c r="D105" s="27">
        <v>49.53</v>
      </c>
      <c r="E105" s="27">
        <v>34.29</v>
      </c>
      <c r="F105" s="27">
        <v>30.04</v>
      </c>
      <c r="G105" s="27">
        <v>19.43</v>
      </c>
      <c r="H105" s="27">
        <v>20.18</v>
      </c>
      <c r="J105" s="2" t="s">
        <v>781</v>
      </c>
      <c r="K105" s="2">
        <v>0.05</v>
      </c>
      <c r="L105" s="1"/>
      <c r="M105" s="1"/>
      <c r="N105" s="1"/>
      <c r="O105" s="1"/>
    </row>
    <row r="106" spans="2:17" x14ac:dyDescent="0.25">
      <c r="B106" s="86" t="s">
        <v>106</v>
      </c>
      <c r="C106" s="27">
        <v>58.8</v>
      </c>
      <c r="D106" s="27">
        <v>54.09</v>
      </c>
      <c r="E106" s="27">
        <v>38.69</v>
      </c>
      <c r="F106" s="27">
        <v>30.56</v>
      </c>
      <c r="G106" s="27">
        <v>30.37</v>
      </c>
      <c r="H106" s="27">
        <v>28.82</v>
      </c>
      <c r="J106" s="2"/>
      <c r="K106" s="1"/>
      <c r="L106" s="1"/>
      <c r="M106" s="1"/>
      <c r="N106" s="1"/>
      <c r="O106" s="1"/>
    </row>
    <row r="107" spans="2:17" x14ac:dyDescent="0.25">
      <c r="B107" s="11"/>
      <c r="C107" s="11"/>
      <c r="D107" s="11"/>
      <c r="E107" s="11"/>
      <c r="F107" s="11"/>
      <c r="G107" s="11"/>
      <c r="H107" s="11"/>
      <c r="J107" s="29" t="s">
        <v>1059</v>
      </c>
      <c r="K107" s="29" t="s">
        <v>195</v>
      </c>
      <c r="L107" s="29" t="s">
        <v>225</v>
      </c>
      <c r="M107" s="29" t="s">
        <v>1060</v>
      </c>
      <c r="N107" s="29"/>
      <c r="O107" s="211"/>
      <c r="P107" s="211"/>
    </row>
    <row r="108" spans="2:17" x14ac:dyDescent="0.25">
      <c r="B108" s="11"/>
      <c r="C108" s="301" t="s">
        <v>642</v>
      </c>
      <c r="D108" s="302"/>
      <c r="E108" s="302"/>
      <c r="F108" s="302"/>
      <c r="G108" s="302"/>
      <c r="H108" s="303"/>
      <c r="J108" s="2" t="s">
        <v>1061</v>
      </c>
      <c r="K108" s="2" t="s">
        <v>566</v>
      </c>
      <c r="L108" s="2" t="s">
        <v>17</v>
      </c>
      <c r="M108" s="2" t="s">
        <v>8</v>
      </c>
      <c r="N108" s="3"/>
      <c r="O108" s="86"/>
      <c r="P108" s="86"/>
    </row>
    <row r="109" spans="2:17" x14ac:dyDescent="0.25">
      <c r="B109" s="11"/>
      <c r="C109" s="26" t="s">
        <v>324</v>
      </c>
      <c r="D109" s="26" t="s">
        <v>325</v>
      </c>
      <c r="E109" s="26" t="s">
        <v>326</v>
      </c>
      <c r="F109" s="26" t="s">
        <v>327</v>
      </c>
      <c r="G109" s="26" t="s">
        <v>328</v>
      </c>
      <c r="H109" s="26" t="s">
        <v>329</v>
      </c>
      <c r="J109" s="2" t="s">
        <v>1062</v>
      </c>
      <c r="K109" s="2">
        <v>1.6535722212268001E-2</v>
      </c>
      <c r="L109" s="2" t="s">
        <v>64</v>
      </c>
      <c r="M109" s="2" t="s">
        <v>8</v>
      </c>
      <c r="N109" s="2"/>
      <c r="O109" s="86"/>
      <c r="P109" s="86"/>
    </row>
    <row r="110" spans="2:17" x14ac:dyDescent="0.25">
      <c r="B110" s="86" t="s">
        <v>105</v>
      </c>
      <c r="C110" s="27">
        <v>1.64</v>
      </c>
      <c r="D110" s="27">
        <v>2.34</v>
      </c>
      <c r="E110" s="27">
        <v>3.19</v>
      </c>
      <c r="F110" s="27">
        <v>3.55</v>
      </c>
      <c r="G110" s="27">
        <v>1.9</v>
      </c>
      <c r="H110" s="27">
        <v>2.69</v>
      </c>
      <c r="J110" s="2" t="s">
        <v>1063</v>
      </c>
      <c r="K110" s="2">
        <v>0.281594277882458</v>
      </c>
      <c r="L110" s="2" t="s">
        <v>23</v>
      </c>
      <c r="M110" s="2" t="s">
        <v>22</v>
      </c>
      <c r="N110" s="2"/>
      <c r="O110" s="86"/>
      <c r="P110" s="86"/>
    </row>
    <row r="111" spans="2:17" x14ac:dyDescent="0.25">
      <c r="B111" s="86" t="s">
        <v>106</v>
      </c>
      <c r="C111" s="27">
        <v>0.72</v>
      </c>
      <c r="D111" s="27">
        <v>1.38</v>
      </c>
      <c r="E111" s="27">
        <v>2.19</v>
      </c>
      <c r="F111" s="27">
        <v>2.2799999999999998</v>
      </c>
      <c r="G111" s="27">
        <v>3.02</v>
      </c>
      <c r="H111" s="27">
        <v>3.04</v>
      </c>
      <c r="J111" s="2"/>
      <c r="K111" s="2"/>
      <c r="L111" s="2"/>
      <c r="M111" s="2"/>
      <c r="N111" s="2"/>
      <c r="O111" s="2"/>
      <c r="P111" s="86"/>
      <c r="Q111" s="86"/>
    </row>
    <row r="112" spans="2:17" x14ac:dyDescent="0.25">
      <c r="J112" s="2" t="s">
        <v>1064</v>
      </c>
      <c r="K112" s="2" t="s">
        <v>1065</v>
      </c>
      <c r="L112" s="2" t="s">
        <v>1066</v>
      </c>
      <c r="M112" s="2"/>
      <c r="N112" s="2"/>
      <c r="O112" s="2"/>
      <c r="P112" s="86"/>
      <c r="Q112" s="86"/>
    </row>
    <row r="113" spans="2:17" x14ac:dyDescent="0.25">
      <c r="B113" t="s">
        <v>1086</v>
      </c>
      <c r="C113" s="135"/>
      <c r="D113" s="135"/>
      <c r="E113" s="135"/>
      <c r="F113" s="135"/>
      <c r="G113" s="135"/>
      <c r="H113" s="135"/>
      <c r="I113" s="21"/>
      <c r="J113" s="2" t="s">
        <v>1067</v>
      </c>
      <c r="K113" s="2">
        <v>4.88</v>
      </c>
      <c r="L113" s="2">
        <v>23.8</v>
      </c>
      <c r="M113" s="2"/>
      <c r="N113" s="2"/>
      <c r="O113" s="2"/>
      <c r="P113" s="86"/>
      <c r="Q113" s="86"/>
    </row>
    <row r="114" spans="2:17" x14ac:dyDescent="0.25">
      <c r="C114" s="135"/>
      <c r="D114" s="135"/>
      <c r="E114" s="135"/>
      <c r="F114" s="135"/>
      <c r="G114" s="135"/>
      <c r="H114" s="135"/>
      <c r="J114" s="2" t="s">
        <v>233</v>
      </c>
      <c r="K114" s="2">
        <v>9.99</v>
      </c>
      <c r="L114" s="2">
        <v>99.8</v>
      </c>
      <c r="M114" s="2"/>
      <c r="N114" s="2"/>
      <c r="O114" s="2"/>
      <c r="P114" s="86"/>
      <c r="Q114" s="86"/>
    </row>
    <row r="115" spans="2:17" x14ac:dyDescent="0.25">
      <c r="J115" s="2"/>
      <c r="K115" s="2"/>
      <c r="L115" s="2"/>
      <c r="M115" s="2"/>
      <c r="N115" s="2"/>
      <c r="O115" s="2"/>
      <c r="P115" s="86"/>
      <c r="Q115" s="86"/>
    </row>
    <row r="116" spans="2:17" x14ac:dyDescent="0.25">
      <c r="C116" s="135"/>
      <c r="D116" s="135"/>
      <c r="E116" s="135"/>
      <c r="F116" s="135"/>
      <c r="G116" s="135"/>
      <c r="H116" s="135"/>
      <c r="J116" s="2" t="s">
        <v>1068</v>
      </c>
      <c r="K116" s="2"/>
      <c r="L116" s="2"/>
      <c r="M116" s="2"/>
      <c r="N116" s="2"/>
      <c r="O116" s="2"/>
      <c r="P116" s="86"/>
      <c r="Q116" s="86"/>
    </row>
    <row r="117" spans="2:17" x14ac:dyDescent="0.25">
      <c r="C117" s="135"/>
      <c r="D117" s="135"/>
      <c r="E117" s="135"/>
      <c r="F117" s="135"/>
      <c r="G117" s="135"/>
      <c r="H117" s="135"/>
      <c r="J117" s="2" t="s">
        <v>1069</v>
      </c>
      <c r="K117" s="2" t="s">
        <v>1070</v>
      </c>
      <c r="L117" s="2"/>
      <c r="M117" s="2"/>
      <c r="N117" s="2"/>
      <c r="O117" s="2"/>
      <c r="P117" s="86"/>
      <c r="Q117" s="86"/>
    </row>
    <row r="118" spans="2:17" x14ac:dyDescent="0.25">
      <c r="C118" s="135"/>
      <c r="D118" s="135"/>
      <c r="E118" s="135"/>
      <c r="F118" s="135"/>
      <c r="G118" s="135"/>
      <c r="H118" s="135"/>
      <c r="J118" s="2" t="s">
        <v>109</v>
      </c>
      <c r="K118" s="2">
        <v>1.4366213347700001E-4</v>
      </c>
      <c r="L118" s="2"/>
      <c r="M118" s="2"/>
      <c r="N118" s="2"/>
      <c r="O118" s="2"/>
      <c r="P118" s="86"/>
      <c r="Q118" s="86"/>
    </row>
    <row r="119" spans="2:17" x14ac:dyDescent="0.25">
      <c r="C119" s="135"/>
      <c r="D119" s="135"/>
      <c r="E119" s="135"/>
      <c r="F119" s="135"/>
      <c r="G119" s="135"/>
      <c r="H119" s="135"/>
      <c r="J119" s="2" t="s">
        <v>110</v>
      </c>
      <c r="K119" s="2" t="s">
        <v>13</v>
      </c>
      <c r="L119" s="2"/>
      <c r="M119" s="2"/>
      <c r="N119" s="2"/>
      <c r="O119" s="2"/>
      <c r="P119" s="86"/>
      <c r="Q119" s="86"/>
    </row>
    <row r="120" spans="2:17" x14ac:dyDescent="0.25">
      <c r="C120" s="135"/>
      <c r="D120" s="135"/>
      <c r="E120" s="135"/>
      <c r="F120" s="135"/>
      <c r="G120" s="135"/>
      <c r="H120" s="135"/>
      <c r="J120" s="2" t="s">
        <v>1071</v>
      </c>
      <c r="K120" s="2" t="s">
        <v>8</v>
      </c>
      <c r="L120" s="2"/>
      <c r="M120" s="2"/>
      <c r="N120" s="2"/>
      <c r="O120" s="2"/>
      <c r="P120" s="86"/>
      <c r="Q120" s="86"/>
    </row>
    <row r="121" spans="2:17" x14ac:dyDescent="0.25">
      <c r="C121" s="135"/>
      <c r="D121" s="135"/>
      <c r="E121" s="135"/>
      <c r="F121" s="135"/>
      <c r="G121" s="135"/>
      <c r="H121" s="135"/>
    </row>
    <row r="122" spans="2:17" x14ac:dyDescent="0.25">
      <c r="C122" s="135"/>
      <c r="D122" s="135"/>
      <c r="E122" s="135"/>
      <c r="F122" s="135"/>
      <c r="G122" s="135"/>
      <c r="H122" s="135"/>
      <c r="J122" s="29" t="s">
        <v>1072</v>
      </c>
      <c r="K122" s="30" t="s">
        <v>202</v>
      </c>
      <c r="L122" s="30" t="s">
        <v>203</v>
      </c>
      <c r="M122" s="30" t="s">
        <v>204</v>
      </c>
      <c r="N122" s="30" t="s">
        <v>4</v>
      </c>
      <c r="O122" s="30" t="s">
        <v>205</v>
      </c>
      <c r="P122" s="31"/>
    </row>
    <row r="123" spans="2:17" x14ac:dyDescent="0.25">
      <c r="C123" s="135"/>
      <c r="D123" s="135"/>
      <c r="E123" s="135"/>
      <c r="F123" s="135"/>
      <c r="G123" s="135"/>
      <c r="H123" s="135"/>
      <c r="J123" s="2"/>
      <c r="K123" s="1"/>
      <c r="L123" s="1"/>
      <c r="M123" s="1"/>
      <c r="N123" s="1"/>
      <c r="O123" s="1"/>
    </row>
    <row r="124" spans="2:17" x14ac:dyDescent="0.25">
      <c r="C124" s="135"/>
      <c r="D124" s="135"/>
      <c r="E124" s="135"/>
      <c r="F124" s="135"/>
      <c r="G124" s="135"/>
      <c r="H124" s="135"/>
      <c r="J124" s="2" t="s">
        <v>1073</v>
      </c>
      <c r="K124" s="1"/>
      <c r="L124" s="1"/>
      <c r="M124" s="1"/>
      <c r="N124" s="1"/>
      <c r="O124" s="1"/>
    </row>
    <row r="125" spans="2:17" x14ac:dyDescent="0.25">
      <c r="C125" s="135"/>
      <c r="D125" s="135"/>
      <c r="E125" s="135"/>
      <c r="F125" s="135"/>
      <c r="G125" s="135"/>
      <c r="H125" s="135"/>
      <c r="J125" s="2" t="s">
        <v>1074</v>
      </c>
      <c r="K125" s="2">
        <v>-2.35</v>
      </c>
      <c r="L125" s="2" t="s">
        <v>1075</v>
      </c>
      <c r="M125" s="2" t="s">
        <v>22</v>
      </c>
      <c r="N125" s="2" t="s">
        <v>23</v>
      </c>
      <c r="O125" s="2">
        <v>0.74554787402371303</v>
      </c>
    </row>
    <row r="126" spans="2:17" x14ac:dyDescent="0.25">
      <c r="C126" s="135"/>
      <c r="D126" s="135"/>
      <c r="E126" s="135"/>
      <c r="F126" s="135"/>
      <c r="G126" s="135"/>
      <c r="H126" s="135"/>
      <c r="J126" s="2" t="s">
        <v>1076</v>
      </c>
      <c r="K126" s="2">
        <v>-4.5599999999999996</v>
      </c>
      <c r="L126" s="2" t="s">
        <v>1077</v>
      </c>
      <c r="M126" s="2" t="s">
        <v>22</v>
      </c>
      <c r="N126" s="2" t="s">
        <v>23</v>
      </c>
      <c r="O126" s="2">
        <v>0.49413617142445598</v>
      </c>
    </row>
    <row r="127" spans="2:17" x14ac:dyDescent="0.25">
      <c r="C127" s="135"/>
      <c r="D127" s="135"/>
      <c r="E127" s="135"/>
      <c r="F127" s="135"/>
      <c r="G127" s="135"/>
      <c r="H127" s="135"/>
      <c r="J127" s="2" t="s">
        <v>1078</v>
      </c>
      <c r="K127" s="2">
        <v>-4.4000000000000004</v>
      </c>
      <c r="L127" s="2" t="s">
        <v>1079</v>
      </c>
      <c r="M127" s="2" t="s">
        <v>22</v>
      </c>
      <c r="N127" s="2" t="s">
        <v>23</v>
      </c>
      <c r="O127" s="2">
        <v>0.84121724681962695</v>
      </c>
    </row>
    <row r="128" spans="2:17" x14ac:dyDescent="0.25">
      <c r="C128" s="135"/>
      <c r="D128" s="135"/>
      <c r="E128" s="135"/>
      <c r="F128" s="135"/>
      <c r="G128" s="135"/>
      <c r="H128" s="135"/>
      <c r="J128" s="2" t="s">
        <v>1080</v>
      </c>
      <c r="K128" s="2">
        <v>-0.52100000000000002</v>
      </c>
      <c r="L128" s="2" t="s">
        <v>1081</v>
      </c>
      <c r="M128" s="2" t="s">
        <v>22</v>
      </c>
      <c r="N128" s="2" t="s">
        <v>23</v>
      </c>
      <c r="O128" s="2">
        <v>0.99999915162925801</v>
      </c>
    </row>
    <row r="129" spans="2:15" x14ac:dyDescent="0.25">
      <c r="C129" s="135"/>
      <c r="D129" s="135"/>
      <c r="E129" s="135"/>
      <c r="F129" s="135"/>
      <c r="G129" s="135"/>
      <c r="H129" s="135"/>
      <c r="J129" s="2" t="s">
        <v>1082</v>
      </c>
      <c r="K129" s="2">
        <v>-10.9</v>
      </c>
      <c r="L129" s="2" t="s">
        <v>1083</v>
      </c>
      <c r="M129" s="2" t="s">
        <v>8</v>
      </c>
      <c r="N129" s="2" t="s">
        <v>64</v>
      </c>
      <c r="O129" s="2">
        <v>3.2046973871132999E-2</v>
      </c>
    </row>
    <row r="130" spans="2:15" x14ac:dyDescent="0.25">
      <c r="C130" s="135"/>
      <c r="D130" s="135"/>
      <c r="E130" s="135"/>
      <c r="F130" s="135"/>
      <c r="G130" s="135"/>
      <c r="H130" s="135"/>
      <c r="J130" s="2" t="s">
        <v>1084</v>
      </c>
      <c r="K130" s="2">
        <v>-8.64</v>
      </c>
      <c r="L130" s="2" t="s">
        <v>1085</v>
      </c>
      <c r="M130" s="2" t="s">
        <v>22</v>
      </c>
      <c r="N130" s="2" t="s">
        <v>23</v>
      </c>
      <c r="O130" s="2">
        <v>0.22952084714326201</v>
      </c>
    </row>
    <row r="131" spans="2:15" x14ac:dyDescent="0.25">
      <c r="C131" s="135"/>
      <c r="D131" s="135"/>
      <c r="E131" s="135"/>
      <c r="F131" s="135"/>
      <c r="G131" s="135"/>
      <c r="H131" s="135"/>
    </row>
    <row r="132" spans="2:15" s="16" customFormat="1" x14ac:dyDescent="0.25">
      <c r="B132" s="108" t="s">
        <v>1045</v>
      </c>
      <c r="C132" s="108"/>
      <c r="D132" s="108"/>
      <c r="E132" s="108"/>
      <c r="F132" s="108"/>
      <c r="G132" s="108"/>
    </row>
    <row r="133" spans="2:15" x14ac:dyDescent="0.25">
      <c r="B133" s="37" t="s">
        <v>659</v>
      </c>
      <c r="C133" s="37"/>
    </row>
    <row r="134" spans="2:15" x14ac:dyDescent="0.25">
      <c r="B134" s="37"/>
      <c r="C134" s="37"/>
    </row>
    <row r="135" spans="2:15" x14ac:dyDescent="0.25">
      <c r="C135" s="28" t="s">
        <v>105</v>
      </c>
      <c r="D135" s="28" t="s">
        <v>106</v>
      </c>
      <c r="I135" s="29" t="s">
        <v>108</v>
      </c>
      <c r="J135" s="30"/>
    </row>
    <row r="136" spans="2:15" x14ac:dyDescent="0.25">
      <c r="C136" s="3">
        <v>9</v>
      </c>
      <c r="D136" s="3">
        <v>2</v>
      </c>
      <c r="I136" s="2" t="s">
        <v>109</v>
      </c>
      <c r="J136" s="2">
        <v>1.0426082929375E-2</v>
      </c>
    </row>
    <row r="137" spans="2:15" x14ac:dyDescent="0.25">
      <c r="C137" s="3">
        <v>4</v>
      </c>
      <c r="D137" s="3">
        <v>1</v>
      </c>
      <c r="I137" s="2" t="s">
        <v>110</v>
      </c>
      <c r="J137" s="2" t="s">
        <v>64</v>
      </c>
    </row>
    <row r="138" spans="2:15" x14ac:dyDescent="0.25">
      <c r="C138" s="3">
        <v>5</v>
      </c>
      <c r="D138" s="3">
        <v>1</v>
      </c>
      <c r="I138" s="2" t="s">
        <v>111</v>
      </c>
      <c r="J138" s="2" t="s">
        <v>8</v>
      </c>
    </row>
    <row r="139" spans="2:15" x14ac:dyDescent="0.25">
      <c r="C139" s="3">
        <v>4</v>
      </c>
      <c r="D139" s="3">
        <v>4</v>
      </c>
      <c r="I139" s="2" t="s">
        <v>112</v>
      </c>
      <c r="J139" s="2" t="s">
        <v>72</v>
      </c>
    </row>
    <row r="140" spans="2:15" x14ac:dyDescent="0.25">
      <c r="C140" s="3">
        <v>1</v>
      </c>
      <c r="D140" s="3">
        <v>5</v>
      </c>
      <c r="I140" s="2" t="s">
        <v>113</v>
      </c>
      <c r="J140" s="2" t="s">
        <v>129</v>
      </c>
    </row>
    <row r="141" spans="2:15" x14ac:dyDescent="0.25">
      <c r="C141" s="3">
        <v>11</v>
      </c>
      <c r="D141" s="3">
        <v>5</v>
      </c>
    </row>
    <row r="142" spans="2:15" x14ac:dyDescent="0.25">
      <c r="C142" s="3">
        <v>5</v>
      </c>
      <c r="D142" s="3">
        <v>5</v>
      </c>
    </row>
    <row r="143" spans="2:15" x14ac:dyDescent="0.25">
      <c r="C143" s="3">
        <v>11</v>
      </c>
      <c r="D143" s="3">
        <v>8</v>
      </c>
    </row>
    <row r="144" spans="2:15" x14ac:dyDescent="0.25">
      <c r="C144" s="3">
        <v>2</v>
      </c>
      <c r="D144" s="3">
        <v>4</v>
      </c>
    </row>
    <row r="145" spans="2:4" x14ac:dyDescent="0.25">
      <c r="C145" s="3">
        <v>7</v>
      </c>
      <c r="D145" s="3">
        <v>6</v>
      </c>
    </row>
    <row r="146" spans="2:4" x14ac:dyDescent="0.25">
      <c r="C146" s="3">
        <v>5</v>
      </c>
      <c r="D146" s="3">
        <v>3</v>
      </c>
    </row>
    <row r="147" spans="2:4" x14ac:dyDescent="0.25">
      <c r="C147" s="3">
        <v>5</v>
      </c>
      <c r="D147" s="3">
        <v>5</v>
      </c>
    </row>
    <row r="148" spans="2:4" x14ac:dyDescent="0.25">
      <c r="C148" s="3">
        <v>2</v>
      </c>
      <c r="D148" s="3">
        <v>4</v>
      </c>
    </row>
    <row r="149" spans="2:4" x14ac:dyDescent="0.25">
      <c r="C149" s="3">
        <v>12</v>
      </c>
      <c r="D149" s="3">
        <v>3</v>
      </c>
    </row>
    <row r="150" spans="2:4" x14ac:dyDescent="0.25">
      <c r="C150" s="3">
        <v>4</v>
      </c>
      <c r="D150" s="3">
        <v>3</v>
      </c>
    </row>
    <row r="151" spans="2:4" x14ac:dyDescent="0.25">
      <c r="C151" s="3">
        <v>4</v>
      </c>
      <c r="D151" s="3">
        <v>4</v>
      </c>
    </row>
    <row r="152" spans="2:4" x14ac:dyDescent="0.25">
      <c r="C152" s="3"/>
      <c r="D152" s="3">
        <v>0</v>
      </c>
    </row>
    <row r="153" spans="2:4" x14ac:dyDescent="0.25">
      <c r="C153" s="3"/>
      <c r="D153" s="3">
        <v>3</v>
      </c>
    </row>
    <row r="154" spans="2:4" x14ac:dyDescent="0.25">
      <c r="C154" s="3"/>
      <c r="D154" s="3">
        <v>1</v>
      </c>
    </row>
    <row r="155" spans="2:4" x14ac:dyDescent="0.25">
      <c r="C155" s="3"/>
      <c r="D155" s="3">
        <v>2</v>
      </c>
    </row>
    <row r="156" spans="2:4" x14ac:dyDescent="0.25">
      <c r="C156" s="3"/>
      <c r="D156" s="3">
        <v>3</v>
      </c>
    </row>
    <row r="157" spans="2:4" x14ac:dyDescent="0.25">
      <c r="C157" s="3"/>
      <c r="D157" s="3">
        <v>2</v>
      </c>
    </row>
    <row r="159" spans="2:4" x14ac:dyDescent="0.25">
      <c r="B159" t="s">
        <v>49</v>
      </c>
      <c r="C159" s="151">
        <f>AVERAGE(C136:C157)</f>
        <v>5.6875</v>
      </c>
      <c r="D159" s="151">
        <f>AVERAGE(D136:D157)</f>
        <v>3.3636363636363638</v>
      </c>
    </row>
    <row r="160" spans="2:4" x14ac:dyDescent="0.25">
      <c r="B160" t="s">
        <v>50</v>
      </c>
      <c r="C160" s="130">
        <f>STDEV(C136:C157)</f>
        <v>3.3807050546693165</v>
      </c>
      <c r="D160" s="130">
        <f>STDEV(D136:D157)</f>
        <v>1.8909673650694174</v>
      </c>
    </row>
    <row r="163" spans="2:10" s="109" customFormat="1" x14ac:dyDescent="0.25">
      <c r="B163" s="108" t="s">
        <v>1047</v>
      </c>
      <c r="C163" s="108"/>
      <c r="D163" s="108"/>
      <c r="E163" s="108"/>
      <c r="F163" s="108"/>
      <c r="G163" s="108"/>
    </row>
    <row r="164" spans="2:10" x14ac:dyDescent="0.25">
      <c r="B164" s="37" t="s">
        <v>660</v>
      </c>
      <c r="C164" s="37"/>
    </row>
    <row r="166" spans="2:10" x14ac:dyDescent="0.25">
      <c r="B166" s="28" t="s">
        <v>105</v>
      </c>
      <c r="C166" s="28" t="s">
        <v>106</v>
      </c>
      <c r="D166" s="33"/>
      <c r="E166" s="33"/>
      <c r="I166" s="29" t="s">
        <v>108</v>
      </c>
      <c r="J166" s="29"/>
    </row>
    <row r="167" spans="2:10" x14ac:dyDescent="0.25">
      <c r="B167" s="215">
        <v>6.83</v>
      </c>
      <c r="C167" s="215">
        <v>1.27</v>
      </c>
      <c r="D167" s="214"/>
      <c r="E167" s="214"/>
      <c r="I167" s="216" t="s">
        <v>109</v>
      </c>
      <c r="J167" s="216">
        <v>4.289476316331E-2</v>
      </c>
    </row>
    <row r="168" spans="2:10" x14ac:dyDescent="0.25">
      <c r="B168" s="215">
        <v>1.73</v>
      </c>
      <c r="C168" s="215">
        <v>1.1100000000000001</v>
      </c>
      <c r="D168" s="214"/>
      <c r="E168" s="214"/>
      <c r="I168" s="216" t="s">
        <v>110</v>
      </c>
      <c r="J168" s="216" t="s">
        <v>64</v>
      </c>
    </row>
    <row r="169" spans="2:10" x14ac:dyDescent="0.25">
      <c r="B169" s="215">
        <v>3.47</v>
      </c>
      <c r="C169" s="215">
        <v>0.63</v>
      </c>
      <c r="D169" s="214"/>
      <c r="E169" s="214"/>
      <c r="I169" s="216" t="s">
        <v>111</v>
      </c>
      <c r="J169" s="216" t="s">
        <v>8</v>
      </c>
    </row>
    <row r="170" spans="2:10" x14ac:dyDescent="0.25">
      <c r="B170" s="215">
        <v>6.33</v>
      </c>
      <c r="C170" s="215">
        <v>0.96</v>
      </c>
      <c r="D170" s="214"/>
      <c r="E170" s="214"/>
      <c r="I170" s="216" t="s">
        <v>112</v>
      </c>
      <c r="J170" s="216" t="s">
        <v>72</v>
      </c>
    </row>
    <row r="171" spans="2:10" x14ac:dyDescent="0.25">
      <c r="B171" s="215">
        <v>0.2</v>
      </c>
      <c r="C171" s="215">
        <v>4.07</v>
      </c>
      <c r="D171" s="214"/>
      <c r="E171" s="214"/>
      <c r="I171" s="216" t="s">
        <v>113</v>
      </c>
      <c r="J171" s="216" t="s">
        <v>1044</v>
      </c>
    </row>
    <row r="172" spans="2:10" x14ac:dyDescent="0.25">
      <c r="B172" s="215">
        <v>3.43</v>
      </c>
      <c r="C172" s="215">
        <v>4.57</v>
      </c>
      <c r="D172" s="214"/>
      <c r="E172" s="214"/>
    </row>
    <row r="173" spans="2:10" x14ac:dyDescent="0.25">
      <c r="B173" s="215">
        <v>2.37</v>
      </c>
      <c r="C173" s="215">
        <v>3.53</v>
      </c>
      <c r="D173" s="214"/>
      <c r="E173" s="214"/>
    </row>
    <row r="174" spans="2:10" x14ac:dyDescent="0.25">
      <c r="B174" s="215">
        <v>9.4</v>
      </c>
      <c r="C174" s="215">
        <v>3.47</v>
      </c>
      <c r="D174" s="214"/>
      <c r="E174" s="214"/>
    </row>
    <row r="175" spans="2:10" x14ac:dyDescent="0.25">
      <c r="B175" s="215">
        <v>1.52</v>
      </c>
      <c r="C175" s="215">
        <v>2.5299999999999998</v>
      </c>
      <c r="D175" s="214"/>
      <c r="E175" s="214"/>
    </row>
    <row r="176" spans="2:10" x14ac:dyDescent="0.25">
      <c r="B176" s="215">
        <v>3.07</v>
      </c>
      <c r="C176" s="215">
        <v>3.83</v>
      </c>
      <c r="D176" s="214"/>
      <c r="E176" s="214"/>
    </row>
    <row r="177" spans="1:5" x14ac:dyDescent="0.25">
      <c r="B177" s="215">
        <v>3.3</v>
      </c>
      <c r="C177" s="215">
        <v>2.92</v>
      </c>
      <c r="D177" s="214"/>
      <c r="E177" s="214"/>
    </row>
    <row r="178" spans="1:5" x14ac:dyDescent="0.25">
      <c r="B178" s="215">
        <v>1.17</v>
      </c>
      <c r="C178" s="215">
        <v>4.83</v>
      </c>
      <c r="D178" s="214"/>
      <c r="E178" s="214"/>
    </row>
    <row r="179" spans="1:5" x14ac:dyDescent="0.25">
      <c r="B179" s="215">
        <v>1.93</v>
      </c>
      <c r="C179" s="215">
        <v>3.15</v>
      </c>
      <c r="D179" s="214"/>
      <c r="E179" s="214"/>
    </row>
    <row r="180" spans="1:5" x14ac:dyDescent="0.25">
      <c r="B180" s="215">
        <v>7.88</v>
      </c>
      <c r="C180" s="215">
        <v>3.1</v>
      </c>
      <c r="D180" s="214"/>
      <c r="E180" s="214"/>
    </row>
    <row r="181" spans="1:5" x14ac:dyDescent="0.25">
      <c r="B181" s="215">
        <v>3.92</v>
      </c>
      <c r="C181" s="215">
        <v>3.04</v>
      </c>
      <c r="D181" s="214"/>
      <c r="E181" s="214"/>
    </row>
    <row r="182" spans="1:5" x14ac:dyDescent="0.25">
      <c r="B182" s="215">
        <v>2.74</v>
      </c>
      <c r="C182" s="215">
        <v>1.0900000000000001</v>
      </c>
      <c r="D182" s="214"/>
      <c r="E182" s="214"/>
    </row>
    <row r="183" spans="1:5" x14ac:dyDescent="0.25">
      <c r="B183" s="215"/>
      <c r="C183" s="215">
        <v>0</v>
      </c>
      <c r="D183" s="214"/>
      <c r="E183" s="214"/>
    </row>
    <row r="184" spans="1:5" x14ac:dyDescent="0.25">
      <c r="B184" s="215"/>
      <c r="C184" s="215">
        <v>0</v>
      </c>
      <c r="D184" s="214"/>
      <c r="E184" s="214"/>
    </row>
    <row r="185" spans="1:5" x14ac:dyDescent="0.25">
      <c r="B185" s="215"/>
      <c r="C185" s="215">
        <v>0.41</v>
      </c>
      <c r="D185" s="214"/>
      <c r="E185" s="214"/>
    </row>
    <row r="186" spans="1:5" x14ac:dyDescent="0.25">
      <c r="B186" s="215"/>
      <c r="C186" s="215">
        <v>0</v>
      </c>
      <c r="D186" s="214"/>
      <c r="E186" s="214"/>
    </row>
    <row r="187" spans="1:5" x14ac:dyDescent="0.25">
      <c r="B187" s="215"/>
      <c r="C187" s="215">
        <v>2.67</v>
      </c>
      <c r="D187" s="214"/>
      <c r="E187" s="214"/>
    </row>
    <row r="188" spans="1:5" x14ac:dyDescent="0.25">
      <c r="B188" s="215"/>
      <c r="C188" s="215">
        <v>3.2</v>
      </c>
      <c r="D188" s="214"/>
      <c r="E188" s="214"/>
    </row>
    <row r="189" spans="1:5" x14ac:dyDescent="0.25">
      <c r="B189" s="3"/>
      <c r="C189" s="3"/>
    </row>
    <row r="190" spans="1:5" x14ac:dyDescent="0.25">
      <c r="A190" t="s">
        <v>49</v>
      </c>
      <c r="B190" s="151">
        <f>AVERAGE(B167:B188)</f>
        <v>3.7056250000000004</v>
      </c>
      <c r="C190" s="151">
        <f>AVERAGE(C167:C188)</f>
        <v>2.29</v>
      </c>
    </row>
    <row r="191" spans="1:5" x14ac:dyDescent="0.25">
      <c r="A191" t="s">
        <v>50</v>
      </c>
      <c r="B191" s="130">
        <f>STDEV(B167:B188)</f>
        <v>2.5886211741646039</v>
      </c>
      <c r="C191" s="130">
        <f>STDEV(C167:C188)</f>
        <v>1.5609703941550497</v>
      </c>
    </row>
    <row r="192" spans="1:5" x14ac:dyDescent="0.25">
      <c r="B192" s="1"/>
      <c r="C192" s="1"/>
    </row>
    <row r="193" spans="2:10" s="109" customFormat="1" x14ac:dyDescent="0.25">
      <c r="B193" s="108" t="s">
        <v>1048</v>
      </c>
      <c r="C193" s="108"/>
      <c r="D193" s="108"/>
      <c r="E193" s="108"/>
      <c r="F193" s="108"/>
      <c r="G193" s="108"/>
    </row>
    <row r="194" spans="2:10" x14ac:dyDescent="0.25">
      <c r="B194" s="37" t="s">
        <v>661</v>
      </c>
      <c r="C194" s="37"/>
      <c r="G194" s="38"/>
      <c r="H194" s="39"/>
    </row>
    <row r="195" spans="2:10" x14ac:dyDescent="0.25">
      <c r="B195" s="37"/>
      <c r="C195" s="37"/>
    </row>
    <row r="196" spans="2:10" x14ac:dyDescent="0.25">
      <c r="C196" s="28" t="s">
        <v>105</v>
      </c>
      <c r="D196" s="28" t="s">
        <v>106</v>
      </c>
      <c r="F196" s="1"/>
      <c r="G196" s="1"/>
      <c r="I196" s="29" t="s">
        <v>108</v>
      </c>
      <c r="J196" s="30"/>
    </row>
    <row r="197" spans="2:10" x14ac:dyDescent="0.25">
      <c r="C197" s="143">
        <v>44.44444</v>
      </c>
      <c r="D197" s="143">
        <v>45.454549999999998</v>
      </c>
      <c r="F197" s="1"/>
      <c r="G197" s="1"/>
      <c r="I197" s="2" t="s">
        <v>109</v>
      </c>
      <c r="J197" s="2">
        <v>8.8618550430129995E-3</v>
      </c>
    </row>
    <row r="198" spans="2:10" x14ac:dyDescent="0.25">
      <c r="C198" s="143">
        <v>10</v>
      </c>
      <c r="D198" s="143">
        <v>0</v>
      </c>
      <c r="F198" s="1"/>
      <c r="G198" s="1"/>
      <c r="I198" s="2" t="s">
        <v>110</v>
      </c>
      <c r="J198" s="2" t="s">
        <v>9</v>
      </c>
    </row>
    <row r="199" spans="2:10" x14ac:dyDescent="0.25">
      <c r="C199" s="143">
        <v>50</v>
      </c>
      <c r="D199" s="143">
        <v>57.142859999999999</v>
      </c>
      <c r="F199" s="1"/>
      <c r="G199" s="1"/>
      <c r="I199" s="2" t="s">
        <v>111</v>
      </c>
      <c r="J199" s="2" t="s">
        <v>8</v>
      </c>
    </row>
    <row r="200" spans="2:10" x14ac:dyDescent="0.25">
      <c r="C200" s="143">
        <v>0</v>
      </c>
      <c r="D200" s="143">
        <v>30</v>
      </c>
      <c r="F200" s="1"/>
      <c r="G200" s="1"/>
      <c r="I200" s="2" t="s">
        <v>112</v>
      </c>
      <c r="J200" s="2" t="s">
        <v>72</v>
      </c>
    </row>
    <row r="201" spans="2:10" x14ac:dyDescent="0.25">
      <c r="C201" s="143">
        <v>60</v>
      </c>
      <c r="D201" s="143">
        <v>33.333329999999997</v>
      </c>
      <c r="F201" s="1"/>
      <c r="G201" s="1"/>
      <c r="I201" s="2" t="s">
        <v>113</v>
      </c>
      <c r="J201" s="2" t="s">
        <v>130</v>
      </c>
    </row>
    <row r="202" spans="2:10" x14ac:dyDescent="0.25">
      <c r="C202" s="143">
        <v>52.941180000000003</v>
      </c>
      <c r="D202" s="143">
        <v>14.28571</v>
      </c>
      <c r="F202" s="1"/>
      <c r="G202" s="1"/>
    </row>
    <row r="203" spans="2:10" x14ac:dyDescent="0.25">
      <c r="C203" s="143">
        <v>70</v>
      </c>
      <c r="D203" s="143">
        <v>27.272729999999999</v>
      </c>
      <c r="F203" s="1"/>
      <c r="G203" s="1"/>
    </row>
    <row r="204" spans="2:10" x14ac:dyDescent="0.25">
      <c r="C204" s="143">
        <v>50</v>
      </c>
      <c r="D204" s="143">
        <v>16.66667</v>
      </c>
      <c r="F204" s="1"/>
      <c r="G204" s="1"/>
    </row>
    <row r="205" spans="2:10" x14ac:dyDescent="0.25">
      <c r="C205" s="143">
        <v>28.571429999999999</v>
      </c>
      <c r="D205" s="143">
        <v>25</v>
      </c>
      <c r="F205" s="1"/>
      <c r="G205" s="1"/>
    </row>
    <row r="206" spans="2:10" x14ac:dyDescent="0.25">
      <c r="C206" s="143">
        <v>62.5</v>
      </c>
      <c r="D206" s="143">
        <v>0</v>
      </c>
      <c r="F206" s="1"/>
      <c r="G206" s="1"/>
    </row>
    <row r="207" spans="2:10" x14ac:dyDescent="0.25">
      <c r="C207" s="143">
        <v>23.809519999999999</v>
      </c>
      <c r="D207" s="143">
        <v>66.666669999999996</v>
      </c>
      <c r="F207" s="1"/>
      <c r="G207" s="1"/>
    </row>
    <row r="208" spans="2:10" x14ac:dyDescent="0.25">
      <c r="C208" s="143">
        <v>42.105260000000001</v>
      </c>
      <c r="D208" s="143">
        <v>30.76923</v>
      </c>
      <c r="F208" s="1"/>
      <c r="G208" s="1"/>
    </row>
    <row r="209" spans="3:7" x14ac:dyDescent="0.25">
      <c r="C209" s="143">
        <v>100</v>
      </c>
      <c r="D209" s="143">
        <v>25</v>
      </c>
      <c r="F209" s="1"/>
      <c r="G209" s="1"/>
    </row>
    <row r="210" spans="3:7" x14ac:dyDescent="0.25">
      <c r="C210" s="143">
        <v>30</v>
      </c>
      <c r="D210" s="143">
        <v>27.272729999999999</v>
      </c>
      <c r="F210" s="1"/>
      <c r="G210" s="1"/>
    </row>
    <row r="211" spans="3:7" x14ac:dyDescent="0.25">
      <c r="C211" s="143">
        <v>38.888890000000004</v>
      </c>
      <c r="D211" s="143">
        <v>28.571429999999999</v>
      </c>
      <c r="F211" s="1"/>
      <c r="G211" s="1"/>
    </row>
    <row r="212" spans="3:7" x14ac:dyDescent="0.25">
      <c r="C212" s="143">
        <v>30</v>
      </c>
      <c r="D212" s="143">
        <v>28.571429999999999</v>
      </c>
      <c r="F212" s="1"/>
      <c r="G212" s="1"/>
    </row>
    <row r="213" spans="3:7" x14ac:dyDescent="0.25">
      <c r="C213" s="143">
        <v>40</v>
      </c>
      <c r="D213" s="143">
        <v>12.5</v>
      </c>
      <c r="F213" s="1"/>
      <c r="G213" s="1"/>
    </row>
    <row r="214" spans="3:7" x14ac:dyDescent="0.25">
      <c r="C214" s="143">
        <v>20</v>
      </c>
      <c r="D214" s="143"/>
      <c r="F214" s="1"/>
      <c r="G214" s="1"/>
    </row>
    <row r="215" spans="3:7" x14ac:dyDescent="0.25">
      <c r="C215" s="143">
        <v>25</v>
      </c>
      <c r="D215" s="143"/>
      <c r="F215" s="1"/>
      <c r="G215" s="1"/>
    </row>
    <row r="216" spans="3:7" x14ac:dyDescent="0.25">
      <c r="C216" s="143">
        <v>46.511629999999997</v>
      </c>
      <c r="D216" s="143"/>
      <c r="F216" s="1"/>
      <c r="G216" s="1"/>
    </row>
    <row r="217" spans="3:7" x14ac:dyDescent="0.25">
      <c r="C217" s="143">
        <v>62.5</v>
      </c>
      <c r="D217" s="143"/>
      <c r="F217" s="1"/>
      <c r="G217" s="1"/>
    </row>
    <row r="218" spans="3:7" x14ac:dyDescent="0.25">
      <c r="C218" s="143">
        <v>66.666669999999996</v>
      </c>
      <c r="D218" s="143"/>
      <c r="F218" s="1"/>
      <c r="G218" s="1"/>
    </row>
    <row r="219" spans="3:7" x14ac:dyDescent="0.25">
      <c r="C219" s="143">
        <v>33.333329999999997</v>
      </c>
      <c r="D219" s="143"/>
      <c r="F219" s="1"/>
      <c r="G219" s="1"/>
    </row>
    <row r="220" spans="3:7" x14ac:dyDescent="0.25">
      <c r="C220" s="143">
        <v>47.36842</v>
      </c>
      <c r="D220" s="143"/>
      <c r="F220" s="1"/>
      <c r="G220" s="1"/>
    </row>
    <row r="221" spans="3:7" x14ac:dyDescent="0.25">
      <c r="C221" s="143">
        <v>38.888890000000004</v>
      </c>
      <c r="D221" s="143"/>
      <c r="F221" s="1"/>
      <c r="G221" s="1"/>
    </row>
    <row r="222" spans="3:7" x14ac:dyDescent="0.25">
      <c r="C222" s="143">
        <v>51.21951</v>
      </c>
      <c r="D222" s="143"/>
      <c r="F222" s="1"/>
      <c r="G222" s="1"/>
    </row>
    <row r="223" spans="3:7" x14ac:dyDescent="0.25">
      <c r="C223" s="143">
        <v>72.727270000000004</v>
      </c>
      <c r="D223" s="152"/>
      <c r="F223" s="1"/>
      <c r="G223" s="1"/>
    </row>
    <row r="224" spans="3:7" x14ac:dyDescent="0.25">
      <c r="F224" s="1"/>
      <c r="G224" s="1"/>
    </row>
    <row r="225" spans="2:15" x14ac:dyDescent="0.25">
      <c r="B225" t="s">
        <v>49</v>
      </c>
      <c r="C225" s="153">
        <f>AVERAGE(C197:C223)</f>
        <v>44.350979259259255</v>
      </c>
      <c r="D225" s="153">
        <f>AVERAGE(D197:D223)</f>
        <v>27.559255294117651</v>
      </c>
      <c r="F225" s="1"/>
      <c r="G225" s="1"/>
    </row>
    <row r="226" spans="2:15" x14ac:dyDescent="0.25">
      <c r="B226" t="s">
        <v>50</v>
      </c>
      <c r="C226" s="87">
        <f>STDEV(C197:C223)</f>
        <v>21.088127411527815</v>
      </c>
      <c r="D226" s="87">
        <f>STDEV(D197:D223)</f>
        <v>17.375227865256576</v>
      </c>
    </row>
    <row r="229" spans="2:15" s="16" customFormat="1" x14ac:dyDescent="0.25">
      <c r="B229" s="108" t="s">
        <v>1049</v>
      </c>
      <c r="C229" s="108"/>
      <c r="D229" s="108"/>
      <c r="E229" s="108"/>
    </row>
    <row r="230" spans="2:15" x14ac:dyDescent="0.25">
      <c r="B230" s="37" t="s">
        <v>662</v>
      </c>
      <c r="C230" s="37"/>
    </row>
    <row r="231" spans="2:15" x14ac:dyDescent="0.25">
      <c r="B231" s="37"/>
      <c r="C231" s="37"/>
    </row>
    <row r="232" spans="2:15" x14ac:dyDescent="0.25">
      <c r="C232" s="28" t="s">
        <v>105</v>
      </c>
      <c r="D232" s="28" t="s">
        <v>106</v>
      </c>
      <c r="I232" s="29" t="s">
        <v>108</v>
      </c>
      <c r="J232" s="30"/>
      <c r="N232" s="12"/>
      <c r="O232" s="12"/>
    </row>
    <row r="233" spans="2:15" x14ac:dyDescent="0.25">
      <c r="C233" s="142">
        <v>1.62001</v>
      </c>
      <c r="D233" s="142">
        <v>1.0821099999999999</v>
      </c>
      <c r="I233" s="2" t="s">
        <v>109</v>
      </c>
      <c r="J233" s="3">
        <v>0.83288551915491205</v>
      </c>
      <c r="L233" s="1"/>
      <c r="M233" s="1"/>
      <c r="N233" s="12"/>
      <c r="O233" s="12"/>
    </row>
    <row r="234" spans="2:15" x14ac:dyDescent="0.25">
      <c r="C234" s="142">
        <v>0.50461999999999996</v>
      </c>
      <c r="D234" s="142">
        <v>1.2461100000000001</v>
      </c>
      <c r="I234" s="2" t="s">
        <v>110</v>
      </c>
      <c r="J234" s="3" t="s">
        <v>23</v>
      </c>
      <c r="L234" s="1"/>
      <c r="M234" s="1"/>
      <c r="N234" s="12"/>
      <c r="O234" s="12"/>
    </row>
    <row r="235" spans="2:15" x14ac:dyDescent="0.25">
      <c r="C235" s="142">
        <v>0.59874000000000005</v>
      </c>
      <c r="D235" s="142">
        <v>0.94350999999999996</v>
      </c>
      <c r="F235">
        <f>_xlfn.T.TEST(C233:C245,D233:D243,2,2)</f>
        <v>0.83285186631677099</v>
      </c>
      <c r="I235" s="2" t="s">
        <v>111</v>
      </c>
      <c r="J235" s="3" t="s">
        <v>22</v>
      </c>
      <c r="L235" s="1"/>
      <c r="M235" s="1"/>
      <c r="N235" s="12"/>
      <c r="O235" s="12"/>
    </row>
    <row r="236" spans="2:15" x14ac:dyDescent="0.25">
      <c r="C236" s="142">
        <v>1.6173900000000001</v>
      </c>
      <c r="D236" s="142">
        <v>1.0137100000000001</v>
      </c>
      <c r="I236" s="2" t="s">
        <v>112</v>
      </c>
      <c r="J236" s="3" t="s">
        <v>72</v>
      </c>
      <c r="L236" s="1"/>
      <c r="M236" s="1"/>
      <c r="N236" s="12"/>
      <c r="O236" s="12"/>
    </row>
    <row r="237" spans="2:15" x14ac:dyDescent="0.25">
      <c r="C237" s="142">
        <v>1.01179</v>
      </c>
      <c r="D237" s="142">
        <v>1.3653299999999999</v>
      </c>
      <c r="I237" s="2" t="s">
        <v>113</v>
      </c>
      <c r="J237" s="3" t="s">
        <v>633</v>
      </c>
      <c r="L237" s="1"/>
      <c r="M237" s="1"/>
      <c r="N237" s="12"/>
      <c r="O237" s="12"/>
    </row>
    <row r="238" spans="2:15" x14ac:dyDescent="0.25">
      <c r="C238" s="142">
        <v>1.5619799999999999</v>
      </c>
      <c r="D238" s="142">
        <v>0.65781000000000001</v>
      </c>
      <c r="L238" s="1"/>
      <c r="M238" s="1"/>
      <c r="N238" s="12"/>
      <c r="O238" s="12"/>
    </row>
    <row r="239" spans="2:15" x14ac:dyDescent="0.25">
      <c r="C239" s="142">
        <v>0.60553000000000001</v>
      </c>
      <c r="D239" s="142">
        <v>1.33311</v>
      </c>
      <c r="L239" s="1"/>
      <c r="M239" s="1"/>
      <c r="N239" s="12"/>
      <c r="O239" s="12"/>
    </row>
    <row r="240" spans="2:15" x14ac:dyDescent="0.25">
      <c r="C240" s="142">
        <v>1.1211</v>
      </c>
      <c r="D240" s="142">
        <v>1.3548899999999999</v>
      </c>
      <c r="I240" s="2" t="s">
        <v>1199</v>
      </c>
      <c r="L240" s="1"/>
      <c r="M240" s="1"/>
      <c r="N240" s="12"/>
      <c r="O240" s="12"/>
    </row>
    <row r="241" spans="2:15" x14ac:dyDescent="0.25">
      <c r="C241" s="142">
        <v>1.4303399999999999</v>
      </c>
      <c r="D241" s="142">
        <v>0.66739999999999999</v>
      </c>
      <c r="L241" s="1"/>
      <c r="M241" s="1"/>
      <c r="N241" s="12"/>
      <c r="O241" s="12"/>
    </row>
    <row r="242" spans="2:15" x14ac:dyDescent="0.25">
      <c r="C242" s="142">
        <v>0.93866000000000005</v>
      </c>
      <c r="D242" s="142">
        <v>1.3336300000000001</v>
      </c>
      <c r="L242" s="1"/>
      <c r="M242" s="1"/>
      <c r="N242" s="12"/>
      <c r="O242" s="12"/>
    </row>
    <row r="243" spans="2:15" x14ac:dyDescent="0.25">
      <c r="C243" s="142">
        <v>0.53947000000000001</v>
      </c>
      <c r="D243" s="142">
        <v>0.70174999999999998</v>
      </c>
      <c r="L243" s="1"/>
      <c r="M243" s="1"/>
      <c r="N243" s="12"/>
      <c r="O243" s="12"/>
    </row>
    <row r="244" spans="2:15" x14ac:dyDescent="0.25">
      <c r="C244" s="142">
        <v>0.61614999999999998</v>
      </c>
      <c r="D244" s="142"/>
      <c r="L244" s="1"/>
      <c r="M244" s="1"/>
      <c r="N244" s="12"/>
      <c r="O244" s="12"/>
    </row>
    <row r="245" spans="2:15" x14ac:dyDescent="0.25">
      <c r="C245" s="142">
        <v>2.16018</v>
      </c>
      <c r="D245" s="142"/>
      <c r="L245" s="1"/>
      <c r="M245" s="1"/>
      <c r="N245" s="12"/>
      <c r="O245" s="12"/>
    </row>
    <row r="246" spans="2:15" x14ac:dyDescent="0.25">
      <c r="C246" s="40"/>
      <c r="D246" s="40"/>
      <c r="L246" s="236"/>
      <c r="M246" s="1"/>
      <c r="N246" s="12"/>
      <c r="O246" s="12"/>
    </row>
    <row r="247" spans="2:15" x14ac:dyDescent="0.25">
      <c r="L247" s="12"/>
      <c r="M247" s="12"/>
    </row>
    <row r="248" spans="2:15" x14ac:dyDescent="0.25">
      <c r="B248" t="s">
        <v>49</v>
      </c>
      <c r="C248" s="131">
        <f>AVERAGE(C233:C246)</f>
        <v>1.1019969230769231</v>
      </c>
      <c r="D248" s="131">
        <f>AVERAGE(D233:D246)</f>
        <v>1.0635781818181818</v>
      </c>
      <c r="E248" s="115"/>
      <c r="F248" s="115"/>
      <c r="G248" s="115"/>
      <c r="H248" s="115"/>
      <c r="I248" s="115"/>
      <c r="J248" s="115"/>
      <c r="K248" s="115"/>
    </row>
    <row r="249" spans="2:15" x14ac:dyDescent="0.25">
      <c r="B249" t="s">
        <v>50</v>
      </c>
      <c r="C249" s="129">
        <f>STDEV(C233:C246)</f>
        <v>0.5336496717945306</v>
      </c>
      <c r="D249" s="129">
        <f>STDEV(D233:D246)</f>
        <v>0.28715522279137407</v>
      </c>
      <c r="L249" s="115"/>
      <c r="M249" s="115"/>
    </row>
    <row r="251" spans="2:15" s="16" customFormat="1" x14ac:dyDescent="0.25">
      <c r="B251" s="108" t="s">
        <v>1050</v>
      </c>
      <c r="C251" s="108"/>
      <c r="D251" s="108"/>
      <c r="E251" s="108"/>
    </row>
    <row r="252" spans="2:15" x14ac:dyDescent="0.25">
      <c r="B252" s="37" t="s">
        <v>1200</v>
      </c>
      <c r="C252" s="37"/>
    </row>
    <row r="253" spans="2:15" x14ac:dyDescent="0.25">
      <c r="B253" s="37"/>
      <c r="C253" s="37"/>
    </row>
    <row r="254" spans="2:15" x14ac:dyDescent="0.25">
      <c r="C254" s="28" t="s">
        <v>105</v>
      </c>
      <c r="D254" s="28" t="s">
        <v>106</v>
      </c>
      <c r="I254" s="29" t="s">
        <v>108</v>
      </c>
      <c r="J254" s="30"/>
    </row>
    <row r="255" spans="2:15" x14ac:dyDescent="0.25">
      <c r="C255" s="144">
        <v>2.9515699999999999E-2</v>
      </c>
      <c r="D255" s="144">
        <v>0.51131579999999999</v>
      </c>
      <c r="I255" s="2" t="s">
        <v>109</v>
      </c>
      <c r="J255" s="3">
        <v>4.5030108296563766E-2</v>
      </c>
    </row>
    <row r="256" spans="2:15" x14ac:dyDescent="0.25">
      <c r="C256" s="144">
        <v>3.4522822</v>
      </c>
      <c r="D256" s="144">
        <v>1.9521655</v>
      </c>
      <c r="I256" s="2" t="s">
        <v>110</v>
      </c>
      <c r="J256" s="3" t="s">
        <v>64</v>
      </c>
    </row>
    <row r="257" spans="2:10" x14ac:dyDescent="0.25">
      <c r="C257" s="144">
        <v>0.44423360000000001</v>
      </c>
      <c r="D257" s="144">
        <v>0.53797839999999997</v>
      </c>
      <c r="I257" s="2" t="s">
        <v>111</v>
      </c>
      <c r="J257" s="3" t="s">
        <v>8</v>
      </c>
    </row>
    <row r="258" spans="2:10" x14ac:dyDescent="0.25">
      <c r="C258" s="144">
        <v>0.70277009999999995</v>
      </c>
      <c r="D258" s="144">
        <v>0</v>
      </c>
      <c r="I258" s="2" t="s">
        <v>112</v>
      </c>
      <c r="J258" s="3" t="s">
        <v>72</v>
      </c>
    </row>
    <row r="259" spans="2:10" x14ac:dyDescent="0.25">
      <c r="C259" s="144">
        <v>9.4210525999999994</v>
      </c>
      <c r="D259" s="144">
        <v>0.501054</v>
      </c>
      <c r="I259" s="2" t="s">
        <v>113</v>
      </c>
      <c r="J259" s="3" t="s">
        <v>131</v>
      </c>
    </row>
    <row r="260" spans="2:10" x14ac:dyDescent="0.25">
      <c r="C260" s="144">
        <v>2.1723810000000001</v>
      </c>
      <c r="D260" s="144">
        <v>0</v>
      </c>
    </row>
    <row r="261" spans="2:10" x14ac:dyDescent="0.25">
      <c r="C261" s="144">
        <v>0.72321670000000005</v>
      </c>
      <c r="D261" s="144">
        <v>2.0468348000000001</v>
      </c>
    </row>
    <row r="262" spans="2:10" x14ac:dyDescent="0.25">
      <c r="C262" s="144">
        <v>1.1987382</v>
      </c>
      <c r="D262" s="144">
        <v>1.8641080999999999</v>
      </c>
    </row>
    <row r="263" spans="2:10" x14ac:dyDescent="0.25">
      <c r="C263" s="144">
        <v>4.7375110999999999</v>
      </c>
      <c r="D263" s="144">
        <v>0.70635570000000003</v>
      </c>
    </row>
    <row r="264" spans="2:10" x14ac:dyDescent="0.25">
      <c r="C264" s="144">
        <v>0.92157109999999998</v>
      </c>
      <c r="D264" s="144">
        <v>0.81683899999999998</v>
      </c>
    </row>
    <row r="265" spans="2:10" x14ac:dyDescent="0.25">
      <c r="C265" s="144">
        <v>7.2196107999999999</v>
      </c>
      <c r="D265" s="144">
        <v>3.2443168</v>
      </c>
    </row>
    <row r="266" spans="2:10" x14ac:dyDescent="0.25">
      <c r="C266" s="144">
        <v>0.92111489999999996</v>
      </c>
      <c r="D266" s="144"/>
    </row>
    <row r="267" spans="2:10" x14ac:dyDescent="0.25">
      <c r="C267" s="144">
        <v>13.3802457</v>
      </c>
      <c r="D267" s="144"/>
    </row>
    <row r="268" spans="2:10" x14ac:dyDescent="0.25">
      <c r="C268" s="144">
        <v>10.7608166</v>
      </c>
      <c r="D268" s="144"/>
    </row>
    <row r="269" spans="2:10" x14ac:dyDescent="0.25">
      <c r="C269" s="128"/>
      <c r="D269" s="128"/>
    </row>
    <row r="270" spans="2:10" x14ac:dyDescent="0.25">
      <c r="B270" t="s">
        <v>49</v>
      </c>
      <c r="C270" s="151">
        <f>AVERAGE(C255:C268)</f>
        <v>4.0060757357142851</v>
      </c>
      <c r="D270" s="151">
        <f>AVERAGE(D255:D268)</f>
        <v>1.1073607363636364</v>
      </c>
    </row>
    <row r="271" spans="2:10" x14ac:dyDescent="0.25">
      <c r="B271" t="s">
        <v>50</v>
      </c>
      <c r="C271" s="130">
        <f>STDEV(C255:C268)</f>
        <v>4.4241950767516043</v>
      </c>
      <c r="D271" s="130">
        <f>STDEV(D255:D268)</f>
        <v>1.0237349063232564</v>
      </c>
    </row>
    <row r="273" spans="1:14" s="16" customFormat="1" x14ac:dyDescent="0.25">
      <c r="B273" s="108" t="s">
        <v>1051</v>
      </c>
      <c r="C273" s="108"/>
      <c r="D273" s="108"/>
      <c r="E273" s="108"/>
      <c r="F273" s="108"/>
      <c r="G273" s="108"/>
    </row>
    <row r="274" spans="1:14" x14ac:dyDescent="0.25">
      <c r="B274" s="37" t="s">
        <v>663</v>
      </c>
      <c r="C274" s="37"/>
    </row>
    <row r="275" spans="1:14" x14ac:dyDescent="0.25">
      <c r="B275" s="37"/>
      <c r="C275" s="37"/>
    </row>
    <row r="276" spans="1:14" x14ac:dyDescent="0.25">
      <c r="B276" s="296" t="s">
        <v>636</v>
      </c>
      <c r="C276" s="297"/>
      <c r="D276" s="297"/>
      <c r="E276" s="297"/>
      <c r="F276" s="297"/>
      <c r="G276" s="298"/>
      <c r="I276" s="29" t="s">
        <v>1056</v>
      </c>
      <c r="J276" s="29" t="s">
        <v>1057</v>
      </c>
      <c r="K276" s="29"/>
      <c r="L276" s="29"/>
      <c r="M276" s="29"/>
      <c r="N276" s="31"/>
    </row>
    <row r="277" spans="1:14" x14ac:dyDescent="0.25">
      <c r="B277" s="27" t="s">
        <v>644</v>
      </c>
      <c r="C277" s="27" t="s">
        <v>645</v>
      </c>
      <c r="D277" s="27" t="s">
        <v>646</v>
      </c>
      <c r="E277" s="27" t="s">
        <v>647</v>
      </c>
      <c r="F277" s="27" t="s">
        <v>648</v>
      </c>
      <c r="G277" s="27" t="s">
        <v>649</v>
      </c>
      <c r="I277" s="2" t="s">
        <v>1058</v>
      </c>
      <c r="J277" s="2" t="s">
        <v>22</v>
      </c>
      <c r="K277" s="2"/>
      <c r="L277" s="2"/>
      <c r="M277" s="2"/>
    </row>
    <row r="278" spans="1:14" x14ac:dyDescent="0.25">
      <c r="A278" t="s">
        <v>120</v>
      </c>
      <c r="B278" s="94">
        <v>56.33</v>
      </c>
      <c r="C278" s="94">
        <v>42.02</v>
      </c>
      <c r="D278" s="94">
        <v>42.08</v>
      </c>
      <c r="E278" s="94">
        <v>40.130000000000003</v>
      </c>
      <c r="F278" s="94">
        <v>35.049999999999997</v>
      </c>
      <c r="G278" s="94">
        <v>33.6</v>
      </c>
      <c r="I278" s="2" t="s">
        <v>781</v>
      </c>
      <c r="J278" s="2">
        <v>0.05</v>
      </c>
      <c r="K278" s="2"/>
      <c r="L278" s="2"/>
      <c r="M278" s="2"/>
    </row>
    <row r="279" spans="1:14" x14ac:dyDescent="0.25">
      <c r="A279" t="s">
        <v>121</v>
      </c>
      <c r="B279" s="94">
        <v>57.77</v>
      </c>
      <c r="C279" s="94">
        <v>51.21</v>
      </c>
      <c r="D279" s="94">
        <v>44.82</v>
      </c>
      <c r="E279" s="94">
        <v>36.57</v>
      </c>
      <c r="F279" s="94">
        <v>34.15</v>
      </c>
      <c r="G279" s="94">
        <v>31.54</v>
      </c>
      <c r="I279" s="2"/>
      <c r="J279" s="2"/>
      <c r="K279" s="2"/>
      <c r="L279" s="2"/>
      <c r="M279" s="2"/>
    </row>
    <row r="280" spans="1:14" x14ac:dyDescent="0.25">
      <c r="I280" s="29" t="s">
        <v>1059</v>
      </c>
      <c r="J280" s="29" t="s">
        <v>195</v>
      </c>
      <c r="K280" s="29" t="s">
        <v>225</v>
      </c>
      <c r="L280" s="29" t="s">
        <v>1060</v>
      </c>
      <c r="M280" s="29"/>
      <c r="N280" s="31"/>
    </row>
    <row r="281" spans="1:14" x14ac:dyDescent="0.25">
      <c r="I281" s="2" t="s">
        <v>1061</v>
      </c>
      <c r="J281" s="2" t="s">
        <v>566</v>
      </c>
      <c r="K281" s="2" t="s">
        <v>17</v>
      </c>
      <c r="L281" s="2" t="s">
        <v>8</v>
      </c>
      <c r="M281" s="2"/>
    </row>
    <row r="282" spans="1:14" x14ac:dyDescent="0.25">
      <c r="B282" s="296" t="s">
        <v>642</v>
      </c>
      <c r="C282" s="297"/>
      <c r="D282" s="297"/>
      <c r="E282" s="297"/>
      <c r="F282" s="297"/>
      <c r="G282" s="298"/>
      <c r="I282" s="2" t="s">
        <v>1140</v>
      </c>
      <c r="J282" s="2">
        <v>0.47627127825735299</v>
      </c>
      <c r="K282" s="2" t="s">
        <v>23</v>
      </c>
      <c r="L282" s="2" t="s">
        <v>22</v>
      </c>
      <c r="M282" s="2"/>
    </row>
    <row r="283" spans="1:14" x14ac:dyDescent="0.25">
      <c r="B283" s="27" t="s">
        <v>644</v>
      </c>
      <c r="C283" s="27" t="s">
        <v>645</v>
      </c>
      <c r="D283" s="27" t="s">
        <v>646</v>
      </c>
      <c r="E283" s="27" t="s">
        <v>647</v>
      </c>
      <c r="F283" s="27" t="s">
        <v>648</v>
      </c>
      <c r="G283" s="27" t="s">
        <v>649</v>
      </c>
      <c r="I283" s="237" t="s">
        <v>1141</v>
      </c>
      <c r="J283" s="237">
        <v>0.29859562682228302</v>
      </c>
      <c r="K283" s="237" t="s">
        <v>23</v>
      </c>
      <c r="L283" s="237" t="s">
        <v>22</v>
      </c>
      <c r="M283" s="237"/>
      <c r="N283" s="238"/>
    </row>
    <row r="284" spans="1:14" x14ac:dyDescent="0.25">
      <c r="A284" t="s">
        <v>120</v>
      </c>
      <c r="B284" s="94">
        <v>1.77</v>
      </c>
      <c r="C284" s="94">
        <v>2.78</v>
      </c>
      <c r="D284" s="94">
        <v>2.84</v>
      </c>
      <c r="E284" s="94">
        <v>3</v>
      </c>
      <c r="F284" s="94">
        <v>2.77</v>
      </c>
      <c r="G284" s="94">
        <v>2.71</v>
      </c>
      <c r="I284" s="2"/>
      <c r="J284" s="2"/>
      <c r="K284" s="2"/>
      <c r="L284" s="2"/>
      <c r="M284" s="2"/>
    </row>
    <row r="285" spans="1:14" x14ac:dyDescent="0.25">
      <c r="A285" t="s">
        <v>121</v>
      </c>
      <c r="B285" s="94">
        <v>1.32</v>
      </c>
      <c r="C285" s="94">
        <v>2.0499999999999998</v>
      </c>
      <c r="D285" s="94">
        <v>2.4900000000000002</v>
      </c>
      <c r="E285" s="94">
        <v>3.16</v>
      </c>
      <c r="F285" s="94">
        <v>3.02</v>
      </c>
      <c r="G285" s="94">
        <v>3.68</v>
      </c>
      <c r="I285" s="2" t="s">
        <v>1064</v>
      </c>
      <c r="J285" s="2" t="s">
        <v>1065</v>
      </c>
      <c r="K285" s="2" t="s">
        <v>1066</v>
      </c>
      <c r="L285" s="2"/>
      <c r="M285" s="2"/>
    </row>
    <row r="286" spans="1:14" x14ac:dyDescent="0.25">
      <c r="I286" s="2" t="s">
        <v>1067</v>
      </c>
      <c r="J286" s="2">
        <v>6.82</v>
      </c>
      <c r="K286" s="2">
        <v>46.6</v>
      </c>
      <c r="L286" s="2"/>
      <c r="M286" s="2"/>
    </row>
    <row r="287" spans="1:14" x14ac:dyDescent="0.25">
      <c r="A287" s="51"/>
      <c r="B287" s="220"/>
      <c r="C287" s="220"/>
      <c r="D287" s="220"/>
      <c r="E287" s="220"/>
      <c r="F287" s="220"/>
      <c r="G287" s="220"/>
      <c r="I287" s="2" t="s">
        <v>233</v>
      </c>
      <c r="J287" s="2">
        <v>10.5</v>
      </c>
      <c r="K287" s="2">
        <v>111</v>
      </c>
      <c r="L287" s="2"/>
      <c r="M287" s="2"/>
    </row>
    <row r="288" spans="1:14" x14ac:dyDescent="0.25">
      <c r="B288" s="220"/>
      <c r="C288" s="220"/>
      <c r="D288" s="220"/>
      <c r="E288" s="220"/>
      <c r="F288" s="220"/>
      <c r="G288" s="220"/>
      <c r="I288" s="2"/>
      <c r="J288" s="2"/>
      <c r="K288" s="2"/>
      <c r="L288" s="2"/>
      <c r="M288" s="2"/>
    </row>
    <row r="289" spans="2:14" x14ac:dyDescent="0.25">
      <c r="B289" s="220"/>
      <c r="C289" s="220"/>
      <c r="D289" s="220"/>
      <c r="E289" s="220"/>
      <c r="F289" s="220"/>
      <c r="G289" s="220"/>
      <c r="I289" s="29" t="s">
        <v>1072</v>
      </c>
      <c r="J289" s="29" t="s">
        <v>202</v>
      </c>
      <c r="K289" s="29" t="s">
        <v>203</v>
      </c>
      <c r="L289" s="29" t="s">
        <v>204</v>
      </c>
      <c r="M289" s="29" t="s">
        <v>4</v>
      </c>
      <c r="N289" s="29" t="s">
        <v>205</v>
      </c>
    </row>
    <row r="290" spans="2:14" x14ac:dyDescent="0.25">
      <c r="B290" s="220"/>
      <c r="C290" s="220"/>
      <c r="D290" s="220"/>
      <c r="E290" s="220"/>
      <c r="F290" s="220"/>
      <c r="G290" s="220"/>
      <c r="I290" s="2"/>
      <c r="J290" s="2"/>
      <c r="K290" s="2"/>
      <c r="L290" s="2"/>
      <c r="M290" s="2"/>
      <c r="N290" s="2"/>
    </row>
    <row r="291" spans="2:14" x14ac:dyDescent="0.25">
      <c r="B291" s="220"/>
      <c r="C291" s="220"/>
      <c r="D291" s="220"/>
      <c r="E291" s="220"/>
      <c r="F291" s="220"/>
      <c r="G291" s="220"/>
      <c r="I291" s="2" t="s">
        <v>1073</v>
      </c>
      <c r="J291" s="2"/>
      <c r="K291" s="2"/>
      <c r="L291" s="2"/>
      <c r="M291" s="2"/>
      <c r="N291" s="2"/>
    </row>
    <row r="292" spans="2:14" x14ac:dyDescent="0.25">
      <c r="B292" s="220"/>
      <c r="C292" s="220"/>
      <c r="D292" s="220"/>
      <c r="E292" s="220"/>
      <c r="F292" s="220"/>
      <c r="G292" s="220"/>
      <c r="I292" s="2" t="s">
        <v>1074</v>
      </c>
      <c r="J292" s="229">
        <v>-1.4400000000000048</v>
      </c>
      <c r="K292" s="2" t="s">
        <v>1142</v>
      </c>
      <c r="L292" s="3" t="s">
        <v>22</v>
      </c>
      <c r="M292" s="3" t="s">
        <v>23</v>
      </c>
      <c r="N292" s="3">
        <v>0.99985138447108102</v>
      </c>
    </row>
    <row r="293" spans="2:14" x14ac:dyDescent="0.25">
      <c r="B293" s="220"/>
      <c r="C293" s="220"/>
      <c r="D293" s="220"/>
      <c r="E293" s="220"/>
      <c r="F293" s="220"/>
      <c r="G293" s="220"/>
      <c r="I293" s="2" t="s">
        <v>1130</v>
      </c>
      <c r="J293" s="229">
        <v>-9.1899999999999977</v>
      </c>
      <c r="K293" s="2" t="s">
        <v>1143</v>
      </c>
      <c r="L293" s="3" t="s">
        <v>22</v>
      </c>
      <c r="M293" s="3" t="s">
        <v>23</v>
      </c>
      <c r="N293" s="3">
        <v>0.12355846700865999</v>
      </c>
    </row>
    <row r="294" spans="2:14" x14ac:dyDescent="0.25">
      <c r="B294" s="220"/>
      <c r="C294" s="220"/>
      <c r="D294" s="220"/>
      <c r="E294" s="220"/>
      <c r="F294" s="220"/>
      <c r="G294" s="220"/>
      <c r="I294" s="2" t="s">
        <v>1078</v>
      </c>
      <c r="J294" s="229">
        <v>-2.740000000000002</v>
      </c>
      <c r="K294" s="2" t="s">
        <v>1144</v>
      </c>
      <c r="L294" s="3" t="s">
        <v>22</v>
      </c>
      <c r="M294" s="3" t="s">
        <v>23</v>
      </c>
      <c r="N294" s="3">
        <v>0.99737103133921401</v>
      </c>
    </row>
    <row r="295" spans="2:14" x14ac:dyDescent="0.25">
      <c r="B295" s="220"/>
      <c r="C295" s="220"/>
      <c r="D295" s="220"/>
      <c r="E295" s="220"/>
      <c r="F295" s="220"/>
      <c r="G295" s="220"/>
      <c r="I295" s="2" t="s">
        <v>1080</v>
      </c>
      <c r="J295" s="229">
        <v>3.5600000000000023</v>
      </c>
      <c r="K295" s="2" t="s">
        <v>1145</v>
      </c>
      <c r="L295" s="3" t="s">
        <v>22</v>
      </c>
      <c r="M295" s="3" t="s">
        <v>23</v>
      </c>
      <c r="N295" s="3">
        <v>0.99388647800587504</v>
      </c>
    </row>
    <row r="296" spans="2:14" x14ac:dyDescent="0.25">
      <c r="B296" s="220"/>
      <c r="C296" s="220"/>
      <c r="D296" s="220"/>
      <c r="E296" s="220"/>
      <c r="F296" s="220"/>
      <c r="G296" s="220"/>
      <c r="I296" s="2" t="s">
        <v>1082</v>
      </c>
      <c r="J296" s="229">
        <v>0.89999999999999858</v>
      </c>
      <c r="K296" s="2" t="s">
        <v>1146</v>
      </c>
      <c r="L296" s="3" t="s">
        <v>22</v>
      </c>
      <c r="M296" s="3" t="s">
        <v>23</v>
      </c>
      <c r="N296" s="3">
        <v>0.99981352646501997</v>
      </c>
    </row>
    <row r="297" spans="2:14" x14ac:dyDescent="0.25">
      <c r="B297" s="220"/>
      <c r="C297" s="220"/>
      <c r="D297" s="220"/>
      <c r="E297" s="220"/>
      <c r="F297" s="220"/>
      <c r="G297" s="220"/>
      <c r="I297" s="2" t="s">
        <v>1084</v>
      </c>
      <c r="J297" s="229">
        <v>2.0600000000000023</v>
      </c>
      <c r="K297" s="2" t="s">
        <v>1147</v>
      </c>
      <c r="L297" s="3" t="s">
        <v>22</v>
      </c>
      <c r="M297" s="3" t="s">
        <v>23</v>
      </c>
      <c r="N297" s="3">
        <v>0.99986736670251197</v>
      </c>
    </row>
    <row r="298" spans="2:14" x14ac:dyDescent="0.25">
      <c r="B298" s="220"/>
      <c r="C298" s="220"/>
      <c r="D298" s="220"/>
      <c r="E298" s="220"/>
      <c r="F298" s="220"/>
      <c r="G298" s="220"/>
      <c r="I298" s="2"/>
      <c r="J298" s="2"/>
      <c r="K298" s="2"/>
      <c r="L298" s="2"/>
      <c r="M298" s="2"/>
    </row>
    <row r="299" spans="2:14" s="16" customFormat="1" x14ac:dyDescent="0.25">
      <c r="B299" s="108" t="s">
        <v>1203</v>
      </c>
      <c r="C299" s="108"/>
      <c r="D299" s="108"/>
      <c r="E299" s="108"/>
      <c r="F299" s="108"/>
      <c r="G299" s="108"/>
    </row>
    <row r="300" spans="2:14" x14ac:dyDescent="0.25">
      <c r="B300" s="37" t="s">
        <v>663</v>
      </c>
      <c r="C300" s="37"/>
    </row>
    <row r="301" spans="2:14" x14ac:dyDescent="0.25">
      <c r="B301" s="37"/>
      <c r="C301" s="37"/>
    </row>
    <row r="302" spans="2:14" x14ac:dyDescent="0.25">
      <c r="C302" s="28" t="s">
        <v>120</v>
      </c>
      <c r="D302" s="28" t="s">
        <v>121</v>
      </c>
      <c r="I302" s="29" t="s">
        <v>1326</v>
      </c>
      <c r="J302" s="30"/>
    </row>
    <row r="303" spans="2:14" s="11" customFormat="1" x14ac:dyDescent="0.25">
      <c r="C303" s="3">
        <v>4</v>
      </c>
      <c r="D303" s="3">
        <v>3</v>
      </c>
      <c r="I303" s="2" t="s">
        <v>109</v>
      </c>
      <c r="J303" s="2">
        <v>3.889463461458E-3</v>
      </c>
    </row>
    <row r="304" spans="2:14" x14ac:dyDescent="0.25">
      <c r="C304" s="3">
        <v>6</v>
      </c>
      <c r="D304" s="3">
        <v>5</v>
      </c>
      <c r="I304" s="2" t="s">
        <v>110</v>
      </c>
      <c r="J304" s="2" t="s">
        <v>9</v>
      </c>
    </row>
    <row r="305" spans="3:10" x14ac:dyDescent="0.25">
      <c r="C305" s="3">
        <v>4</v>
      </c>
      <c r="D305" s="3">
        <v>1</v>
      </c>
      <c r="I305" s="2" t="s">
        <v>111</v>
      </c>
      <c r="J305" s="2" t="s">
        <v>8</v>
      </c>
    </row>
    <row r="306" spans="3:10" x14ac:dyDescent="0.25">
      <c r="C306" s="3">
        <v>5</v>
      </c>
      <c r="D306" s="3">
        <v>1</v>
      </c>
      <c r="I306" s="2" t="s">
        <v>112</v>
      </c>
      <c r="J306" s="2" t="s">
        <v>72</v>
      </c>
    </row>
    <row r="307" spans="3:10" x14ac:dyDescent="0.25">
      <c r="C307" s="3">
        <v>3</v>
      </c>
      <c r="D307" s="3">
        <v>3</v>
      </c>
      <c r="I307" s="2" t="s">
        <v>113</v>
      </c>
      <c r="J307" s="2" t="s">
        <v>132</v>
      </c>
    </row>
    <row r="308" spans="3:10" x14ac:dyDescent="0.25">
      <c r="C308" s="3">
        <v>2</v>
      </c>
      <c r="D308" s="3">
        <v>5</v>
      </c>
    </row>
    <row r="309" spans="3:10" x14ac:dyDescent="0.25">
      <c r="C309" s="3">
        <v>2</v>
      </c>
      <c r="D309" s="3">
        <v>3</v>
      </c>
    </row>
    <row r="310" spans="3:10" x14ac:dyDescent="0.25">
      <c r="C310" s="3">
        <v>3</v>
      </c>
      <c r="D310" s="3">
        <v>1</v>
      </c>
    </row>
    <row r="311" spans="3:10" x14ac:dyDescent="0.25">
      <c r="C311" s="3">
        <v>6</v>
      </c>
      <c r="D311" s="3">
        <v>0</v>
      </c>
    </row>
    <row r="312" spans="3:10" x14ac:dyDescent="0.25">
      <c r="C312" s="3">
        <v>4</v>
      </c>
      <c r="D312" s="3">
        <v>1</v>
      </c>
    </row>
    <row r="313" spans="3:10" x14ac:dyDescent="0.25">
      <c r="C313" s="3">
        <v>4</v>
      </c>
      <c r="D313" s="3">
        <v>4</v>
      </c>
    </row>
    <row r="314" spans="3:10" x14ac:dyDescent="0.25">
      <c r="C314" s="3">
        <v>4</v>
      </c>
      <c r="D314" s="3">
        <v>3</v>
      </c>
    </row>
    <row r="315" spans="3:10" x14ac:dyDescent="0.25">
      <c r="C315" s="3">
        <v>2</v>
      </c>
      <c r="D315" s="3">
        <v>4</v>
      </c>
    </row>
    <row r="316" spans="3:10" x14ac:dyDescent="0.25">
      <c r="C316" s="3">
        <v>4</v>
      </c>
      <c r="D316" s="3">
        <v>4</v>
      </c>
    </row>
    <row r="317" spans="3:10" x14ac:dyDescent="0.25">
      <c r="C317" s="3">
        <v>5</v>
      </c>
      <c r="D317" s="3">
        <v>5</v>
      </c>
    </row>
    <row r="318" spans="3:10" x14ac:dyDescent="0.25">
      <c r="C318" s="3">
        <v>3</v>
      </c>
      <c r="D318" s="3">
        <v>0</v>
      </c>
    </row>
    <row r="319" spans="3:10" x14ac:dyDescent="0.25">
      <c r="C319" s="3">
        <v>5</v>
      </c>
      <c r="D319" s="3">
        <v>4</v>
      </c>
    </row>
    <row r="320" spans="3:10" x14ac:dyDescent="0.25">
      <c r="C320" s="3">
        <v>4</v>
      </c>
      <c r="D320" s="3">
        <v>3</v>
      </c>
    </row>
    <row r="321" spans="3:4" x14ac:dyDescent="0.25">
      <c r="C321" s="3">
        <v>4</v>
      </c>
      <c r="D321" s="3">
        <v>2</v>
      </c>
    </row>
    <row r="322" spans="3:4" x14ac:dyDescent="0.25">
      <c r="C322" s="3">
        <v>5</v>
      </c>
      <c r="D322" s="3">
        <v>3</v>
      </c>
    </row>
    <row r="323" spans="3:4" x14ac:dyDescent="0.25">
      <c r="C323" s="3">
        <v>2</v>
      </c>
      <c r="D323" s="3">
        <v>3</v>
      </c>
    </row>
    <row r="324" spans="3:4" x14ac:dyDescent="0.25">
      <c r="C324" s="3">
        <v>3</v>
      </c>
      <c r="D324" s="3">
        <v>0</v>
      </c>
    </row>
    <row r="325" spans="3:4" x14ac:dyDescent="0.25">
      <c r="C325" s="3">
        <v>5</v>
      </c>
      <c r="D325" s="3">
        <v>2</v>
      </c>
    </row>
    <row r="326" spans="3:4" x14ac:dyDescent="0.25">
      <c r="C326" s="3">
        <v>3</v>
      </c>
      <c r="D326" s="3">
        <v>3</v>
      </c>
    </row>
    <row r="327" spans="3:4" x14ac:dyDescent="0.25">
      <c r="C327" s="3">
        <v>5</v>
      </c>
      <c r="D327" s="3">
        <v>2</v>
      </c>
    </row>
    <row r="328" spans="3:4" x14ac:dyDescent="0.25">
      <c r="C328" s="3"/>
      <c r="D328" s="3">
        <v>1</v>
      </c>
    </row>
    <row r="329" spans="3:4" x14ac:dyDescent="0.25">
      <c r="C329" s="3"/>
      <c r="D329" s="3">
        <v>6</v>
      </c>
    </row>
    <row r="330" spans="3:4" x14ac:dyDescent="0.25">
      <c r="C330" s="3"/>
      <c r="D330" s="3">
        <v>3</v>
      </c>
    </row>
    <row r="331" spans="3:4" x14ac:dyDescent="0.25">
      <c r="C331" s="3"/>
      <c r="D331" s="3">
        <v>2</v>
      </c>
    </row>
    <row r="332" spans="3:4" x14ac:dyDescent="0.25">
      <c r="C332" s="3"/>
      <c r="D332" s="3">
        <v>4</v>
      </c>
    </row>
    <row r="333" spans="3:4" x14ac:dyDescent="0.25">
      <c r="C333" s="3"/>
      <c r="D333" s="3">
        <v>3</v>
      </c>
    </row>
    <row r="334" spans="3:4" x14ac:dyDescent="0.25">
      <c r="C334" s="3"/>
      <c r="D334" s="3">
        <v>4</v>
      </c>
    </row>
    <row r="335" spans="3:4" x14ac:dyDescent="0.25">
      <c r="C335" s="3"/>
      <c r="D335" s="3">
        <v>4</v>
      </c>
    </row>
    <row r="336" spans="3:4" x14ac:dyDescent="0.25">
      <c r="C336" s="3"/>
      <c r="D336" s="3">
        <v>2</v>
      </c>
    </row>
    <row r="337" spans="2:10" x14ac:dyDescent="0.25">
      <c r="C337" s="3"/>
      <c r="D337" s="1"/>
    </row>
    <row r="338" spans="2:10" x14ac:dyDescent="0.25">
      <c r="B338" t="s">
        <v>49</v>
      </c>
      <c r="C338" s="173">
        <f>AVERAGE(C303:C336)</f>
        <v>3.88</v>
      </c>
      <c r="D338" s="173">
        <f>AVERAGE(D303:D336)</f>
        <v>2.7647058823529411</v>
      </c>
    </row>
    <row r="339" spans="2:10" x14ac:dyDescent="0.25">
      <c r="B339" t="s">
        <v>50</v>
      </c>
      <c r="C339" s="144">
        <f>STDEV(C303:C336)</f>
        <v>1.2013880860626731</v>
      </c>
      <c r="D339" s="144">
        <f>STDEV(D303:D336)</f>
        <v>1.538571228778491</v>
      </c>
    </row>
    <row r="340" spans="2:10" x14ac:dyDescent="0.25">
      <c r="C340" s="1"/>
    </row>
    <row r="342" spans="2:10" s="16" customFormat="1" x14ac:dyDescent="0.25">
      <c r="B342" s="108" t="s">
        <v>1204</v>
      </c>
      <c r="C342" s="108"/>
      <c r="D342" s="108"/>
      <c r="E342" s="108"/>
      <c r="F342" s="108"/>
      <c r="G342" s="108"/>
    </row>
    <row r="343" spans="2:10" x14ac:dyDescent="0.25">
      <c r="B343" s="37" t="s">
        <v>1202</v>
      </c>
      <c r="C343" s="37"/>
    </row>
    <row r="344" spans="2:10" x14ac:dyDescent="0.25">
      <c r="B344" s="37"/>
      <c r="C344" s="37"/>
    </row>
    <row r="345" spans="2:10" x14ac:dyDescent="0.25">
      <c r="C345" s="28" t="s">
        <v>120</v>
      </c>
      <c r="D345" s="28" t="s">
        <v>121</v>
      </c>
      <c r="I345" s="29" t="s">
        <v>1325</v>
      </c>
      <c r="J345" s="30"/>
    </row>
    <row r="346" spans="2:10" x14ac:dyDescent="0.25">
      <c r="C346" s="3">
        <v>4.7300000000000004</v>
      </c>
      <c r="D346" s="3">
        <v>3.8</v>
      </c>
      <c r="I346" s="2" t="s">
        <v>109</v>
      </c>
      <c r="J346" s="2">
        <v>4.7215057878206998E-2</v>
      </c>
    </row>
    <row r="347" spans="2:10" x14ac:dyDescent="0.25">
      <c r="C347" s="3">
        <v>5.4</v>
      </c>
      <c r="D347" s="3">
        <v>7.73</v>
      </c>
      <c r="I347" s="2" t="s">
        <v>110</v>
      </c>
      <c r="J347" s="2" t="s">
        <v>64</v>
      </c>
    </row>
    <row r="348" spans="2:10" x14ac:dyDescent="0.25">
      <c r="C348" s="3">
        <v>5.6</v>
      </c>
      <c r="D348" s="3">
        <v>1.17</v>
      </c>
      <c r="I348" s="2" t="s">
        <v>111</v>
      </c>
      <c r="J348" s="2" t="s">
        <v>8</v>
      </c>
    </row>
    <row r="349" spans="2:10" x14ac:dyDescent="0.25">
      <c r="C349" s="3">
        <v>9.1300000000000008</v>
      </c>
      <c r="D349" s="3">
        <v>1.77</v>
      </c>
      <c r="I349" s="2" t="s">
        <v>112</v>
      </c>
      <c r="J349" s="2" t="s">
        <v>72</v>
      </c>
    </row>
    <row r="350" spans="2:10" x14ac:dyDescent="0.25">
      <c r="C350" s="3">
        <v>3.7</v>
      </c>
      <c r="D350" s="3">
        <v>2.77</v>
      </c>
      <c r="I350" s="2" t="s">
        <v>133</v>
      </c>
      <c r="J350" s="2" t="s">
        <v>134</v>
      </c>
    </row>
    <row r="351" spans="2:10" x14ac:dyDescent="0.25">
      <c r="C351" s="3">
        <v>2.1</v>
      </c>
      <c r="D351" s="3">
        <v>2.4</v>
      </c>
    </row>
    <row r="352" spans="2:10" x14ac:dyDescent="0.25">
      <c r="C352" s="3">
        <v>3.17</v>
      </c>
      <c r="D352" s="3">
        <v>1</v>
      </c>
    </row>
    <row r="353" spans="3:9" x14ac:dyDescent="0.25">
      <c r="C353" s="3">
        <v>5.43</v>
      </c>
      <c r="D353" s="3">
        <v>0</v>
      </c>
      <c r="I353" s="2" t="s">
        <v>1201</v>
      </c>
    </row>
    <row r="354" spans="3:9" x14ac:dyDescent="0.25">
      <c r="C354" s="3">
        <v>6.13</v>
      </c>
      <c r="D354" s="3">
        <v>1.27</v>
      </c>
    </row>
    <row r="355" spans="3:9" x14ac:dyDescent="0.25">
      <c r="C355" s="3">
        <v>2.97</v>
      </c>
      <c r="D355" s="3">
        <v>7.47</v>
      </c>
    </row>
    <row r="356" spans="3:9" x14ac:dyDescent="0.25">
      <c r="C356" s="3">
        <v>3.73</v>
      </c>
      <c r="D356" s="3">
        <v>3.87</v>
      </c>
    </row>
    <row r="357" spans="3:9" x14ac:dyDescent="0.25">
      <c r="C357" s="3">
        <v>4.4000000000000004</v>
      </c>
      <c r="D357" s="3">
        <v>8.77</v>
      </c>
    </row>
    <row r="358" spans="3:9" x14ac:dyDescent="0.25">
      <c r="C358" s="3">
        <v>3.03</v>
      </c>
      <c r="D358" s="3">
        <v>4.13</v>
      </c>
    </row>
    <row r="359" spans="3:9" x14ac:dyDescent="0.25">
      <c r="C359" s="3">
        <v>4.93</v>
      </c>
      <c r="D359" s="3">
        <v>7.33</v>
      </c>
    </row>
    <row r="360" spans="3:9" x14ac:dyDescent="0.25">
      <c r="C360" s="3">
        <v>6</v>
      </c>
      <c r="D360" s="3">
        <v>0</v>
      </c>
    </row>
    <row r="361" spans="3:9" x14ac:dyDescent="0.25">
      <c r="C361" s="3">
        <v>5.43</v>
      </c>
      <c r="D361" s="3">
        <v>3.8</v>
      </c>
    </row>
    <row r="362" spans="3:9" x14ac:dyDescent="0.25">
      <c r="C362" s="3">
        <v>5.4</v>
      </c>
      <c r="D362" s="3">
        <v>2.27</v>
      </c>
    </row>
    <row r="363" spans="3:9" x14ac:dyDescent="0.25">
      <c r="C363" s="3">
        <v>5.3</v>
      </c>
      <c r="D363" s="3">
        <v>1.73</v>
      </c>
    </row>
    <row r="364" spans="3:9" x14ac:dyDescent="0.25">
      <c r="C364" s="3">
        <v>3.17</v>
      </c>
      <c r="D364" s="3">
        <v>5.47</v>
      </c>
    </row>
    <row r="365" spans="3:9" x14ac:dyDescent="0.25">
      <c r="C365" s="3">
        <v>4.97</v>
      </c>
      <c r="D365" s="3">
        <v>4.93</v>
      </c>
    </row>
    <row r="366" spans="3:9" x14ac:dyDescent="0.25">
      <c r="C366" s="3">
        <v>2.23</v>
      </c>
      <c r="D366" s="3">
        <v>0</v>
      </c>
    </row>
    <row r="367" spans="3:9" x14ac:dyDescent="0.25">
      <c r="C367" s="3">
        <v>3.47</v>
      </c>
      <c r="D367" s="3">
        <v>2.87</v>
      </c>
    </row>
    <row r="368" spans="3:9" x14ac:dyDescent="0.25">
      <c r="C368" s="3">
        <v>9.23</v>
      </c>
      <c r="D368" s="3">
        <v>4.7</v>
      </c>
    </row>
    <row r="369" spans="2:5" x14ac:dyDescent="0.25">
      <c r="C369" s="3">
        <v>3.97</v>
      </c>
      <c r="D369" s="3">
        <v>5.73</v>
      </c>
    </row>
    <row r="370" spans="2:5" x14ac:dyDescent="0.25">
      <c r="C370" s="3">
        <v>7.4</v>
      </c>
      <c r="D370" s="3">
        <v>1.67</v>
      </c>
    </row>
    <row r="371" spans="2:5" x14ac:dyDescent="0.25">
      <c r="C371" s="3"/>
      <c r="D371" s="3">
        <v>5.03</v>
      </c>
    </row>
    <row r="372" spans="2:5" x14ac:dyDescent="0.25">
      <c r="C372" s="3"/>
      <c r="D372" s="3">
        <v>4.4000000000000004</v>
      </c>
    </row>
    <row r="373" spans="2:5" x14ac:dyDescent="0.25">
      <c r="C373" s="3"/>
      <c r="D373" s="3">
        <v>2.4700000000000002</v>
      </c>
    </row>
    <row r="374" spans="2:5" x14ac:dyDescent="0.25">
      <c r="C374" s="3"/>
      <c r="D374" s="3">
        <v>4.47</v>
      </c>
    </row>
    <row r="375" spans="2:5" x14ac:dyDescent="0.25">
      <c r="C375" s="3"/>
      <c r="D375" s="3">
        <v>6.63</v>
      </c>
    </row>
    <row r="376" spans="2:5" x14ac:dyDescent="0.25">
      <c r="C376" s="3"/>
      <c r="D376" s="3">
        <v>4.7</v>
      </c>
    </row>
    <row r="377" spans="2:5" x14ac:dyDescent="0.25">
      <c r="C377" s="3"/>
      <c r="D377" s="3">
        <v>5.23</v>
      </c>
    </row>
    <row r="378" spans="2:5" x14ac:dyDescent="0.25">
      <c r="C378" s="3"/>
      <c r="D378" s="3">
        <v>3.5</v>
      </c>
    </row>
    <row r="379" spans="2:5" x14ac:dyDescent="0.25">
      <c r="C379" s="3"/>
      <c r="D379" s="3"/>
    </row>
    <row r="380" spans="2:5" x14ac:dyDescent="0.25">
      <c r="C380" s="3"/>
      <c r="D380" s="3"/>
    </row>
    <row r="381" spans="2:5" x14ac:dyDescent="0.25">
      <c r="B381" t="s">
        <v>49</v>
      </c>
      <c r="C381" s="28">
        <f>AVERAGE(C346:C378)</f>
        <v>4.8408000000000007</v>
      </c>
      <c r="D381" s="28">
        <f>AVERAGE(D346:D379)</f>
        <v>3.7296969696969704</v>
      </c>
    </row>
    <row r="382" spans="2:5" x14ac:dyDescent="0.25">
      <c r="B382" t="s">
        <v>50</v>
      </c>
      <c r="C382">
        <f>STDEV(C346:C378)</f>
        <v>1.8418602914806885</v>
      </c>
      <c r="D382">
        <f>STDEV(D346:D379)</f>
        <v>2.3272750762002814</v>
      </c>
    </row>
    <row r="384" spans="2:5" s="16" customFormat="1" x14ac:dyDescent="0.25">
      <c r="B384" s="108" t="s">
        <v>1052</v>
      </c>
      <c r="C384" s="108"/>
      <c r="D384" s="108"/>
      <c r="E384" s="108"/>
    </row>
    <row r="385" spans="2:10" x14ac:dyDescent="0.25">
      <c r="B385" s="37" t="s">
        <v>664</v>
      </c>
      <c r="C385" s="37"/>
    </row>
    <row r="387" spans="2:10" x14ac:dyDescent="0.25">
      <c r="C387" s="28" t="s">
        <v>120</v>
      </c>
      <c r="D387" s="28" t="s">
        <v>121</v>
      </c>
      <c r="I387" s="29" t="s">
        <v>1326</v>
      </c>
      <c r="J387" s="30"/>
    </row>
    <row r="388" spans="2:10" x14ac:dyDescent="0.25">
      <c r="C388" s="142">
        <v>1.2401</v>
      </c>
      <c r="D388" s="142">
        <v>1.5012000000000001</v>
      </c>
      <c r="I388" s="2" t="s">
        <v>109</v>
      </c>
      <c r="J388" s="3">
        <v>0.42860167379704917</v>
      </c>
    </row>
    <row r="389" spans="2:10" x14ac:dyDescent="0.25">
      <c r="C389" s="142">
        <v>1.3001</v>
      </c>
      <c r="D389" s="142">
        <v>1.1456999999999999</v>
      </c>
      <c r="I389" s="2" t="s">
        <v>110</v>
      </c>
      <c r="J389" s="3" t="s">
        <v>23</v>
      </c>
    </row>
    <row r="390" spans="2:10" x14ac:dyDescent="0.25">
      <c r="C390" s="142">
        <v>0.88449999999999995</v>
      </c>
      <c r="D390" s="142">
        <v>0.99650000000000005</v>
      </c>
      <c r="I390" s="2" t="s">
        <v>111</v>
      </c>
      <c r="J390" s="3" t="s">
        <v>22</v>
      </c>
    </row>
    <row r="391" spans="2:10" x14ac:dyDescent="0.25">
      <c r="C391" s="142">
        <v>1.4578</v>
      </c>
      <c r="D391" s="142">
        <v>0.99850000000000005</v>
      </c>
      <c r="I391" s="2" t="s">
        <v>112</v>
      </c>
      <c r="J391" s="3" t="s">
        <v>72</v>
      </c>
    </row>
    <row r="392" spans="2:10" x14ac:dyDescent="0.25">
      <c r="C392" s="142">
        <v>1.1504000000000001</v>
      </c>
      <c r="D392" s="142">
        <v>2.1124999999999998</v>
      </c>
      <c r="I392" s="2" t="s">
        <v>113</v>
      </c>
      <c r="J392" s="3" t="s">
        <v>634</v>
      </c>
    </row>
    <row r="393" spans="2:10" x14ac:dyDescent="0.25">
      <c r="C393" s="142">
        <v>0.78869999999999996</v>
      </c>
      <c r="D393" s="142">
        <v>0.7802</v>
      </c>
    </row>
    <row r="394" spans="2:10" x14ac:dyDescent="0.25">
      <c r="C394" s="142">
        <v>1.0124</v>
      </c>
      <c r="D394" s="142">
        <v>1.2384999999999999</v>
      </c>
    </row>
    <row r="395" spans="2:10" x14ac:dyDescent="0.25">
      <c r="C395" s="142">
        <v>1.8456999999999999</v>
      </c>
      <c r="D395" s="142">
        <v>1.5425</v>
      </c>
    </row>
    <row r="396" spans="2:10" x14ac:dyDescent="0.25">
      <c r="C396" s="142">
        <v>0.95340000000000003</v>
      </c>
      <c r="D396" s="142">
        <v>0.92959999999999998</v>
      </c>
    </row>
    <row r="397" spans="2:10" x14ac:dyDescent="0.25">
      <c r="C397" s="142">
        <v>1.4512</v>
      </c>
      <c r="D397" s="142">
        <v>1.6147</v>
      </c>
    </row>
    <row r="398" spans="2:10" x14ac:dyDescent="0.25">
      <c r="C398" s="142">
        <v>0.65449999999999997</v>
      </c>
      <c r="D398" s="142">
        <v>1.0702</v>
      </c>
    </row>
    <row r="399" spans="2:10" x14ac:dyDescent="0.25">
      <c r="C399" s="142">
        <v>0.81010000000000004</v>
      </c>
      <c r="D399" s="142">
        <v>1.0802</v>
      </c>
    </row>
    <row r="400" spans="2:10" x14ac:dyDescent="0.25">
      <c r="C400" s="142">
        <v>1.2403</v>
      </c>
      <c r="D400" s="142">
        <v>1.1174999999999999</v>
      </c>
    </row>
    <row r="401" spans="3:4" x14ac:dyDescent="0.25">
      <c r="C401" s="142">
        <v>1.8015000000000001</v>
      </c>
      <c r="D401" s="142">
        <v>1.3411999999999999</v>
      </c>
    </row>
    <row r="402" spans="3:4" x14ac:dyDescent="0.25">
      <c r="C402" s="142">
        <v>0.7712</v>
      </c>
      <c r="D402" s="142">
        <v>0.92</v>
      </c>
    </row>
    <row r="403" spans="3:4" x14ac:dyDescent="0.25">
      <c r="C403" s="142">
        <v>1.2732000000000001</v>
      </c>
      <c r="D403" s="142">
        <v>1.3776999999999999</v>
      </c>
    </row>
    <row r="404" spans="3:4" x14ac:dyDescent="0.25">
      <c r="C404" s="142">
        <v>0.94320000000000004</v>
      </c>
      <c r="D404" s="142">
        <v>0.9516</v>
      </c>
    </row>
    <row r="405" spans="3:4" x14ac:dyDescent="0.25">
      <c r="C405" s="142">
        <v>1.3494999999999999</v>
      </c>
      <c r="D405" s="142">
        <v>1.0802</v>
      </c>
    </row>
    <row r="406" spans="3:4" x14ac:dyDescent="0.25">
      <c r="C406" s="142">
        <v>0.79020000000000001</v>
      </c>
      <c r="D406" s="142">
        <v>1.1204000000000001</v>
      </c>
    </row>
    <row r="407" spans="3:4" x14ac:dyDescent="0.25">
      <c r="C407" s="142">
        <v>1.0802</v>
      </c>
      <c r="D407" s="142">
        <v>0.85470000000000002</v>
      </c>
    </row>
    <row r="408" spans="3:4" x14ac:dyDescent="0.25">
      <c r="C408" s="142">
        <v>1.6998</v>
      </c>
      <c r="D408" s="142">
        <v>1.5840000000000001</v>
      </c>
    </row>
    <row r="409" spans="3:4" x14ac:dyDescent="0.25">
      <c r="C409" s="142">
        <v>0.76539999999999997</v>
      </c>
      <c r="D409" s="142">
        <v>0.93579999999999997</v>
      </c>
    </row>
    <row r="410" spans="3:4" x14ac:dyDescent="0.25">
      <c r="C410" s="142">
        <v>1.0801000000000001</v>
      </c>
      <c r="D410" s="142">
        <v>1.2221</v>
      </c>
    </row>
    <row r="411" spans="3:4" x14ac:dyDescent="0.25">
      <c r="C411" s="142">
        <v>1.0256000000000001</v>
      </c>
      <c r="D411" s="142">
        <v>1.1034999999999999</v>
      </c>
    </row>
    <row r="412" spans="3:4" x14ac:dyDescent="0.25">
      <c r="C412" s="142">
        <v>0.86360000000000003</v>
      </c>
      <c r="D412" s="142">
        <v>0.89429999999999998</v>
      </c>
    </row>
    <row r="413" spans="3:4" x14ac:dyDescent="0.25">
      <c r="C413" s="142">
        <v>0.93620000000000003</v>
      </c>
      <c r="D413" s="142">
        <v>0.7994</v>
      </c>
    </row>
    <row r="414" spans="3:4" x14ac:dyDescent="0.25">
      <c r="C414" s="142">
        <v>1.4015</v>
      </c>
      <c r="D414" s="142">
        <v>0.80300000000000005</v>
      </c>
    </row>
    <row r="415" spans="3:4" x14ac:dyDescent="0.25">
      <c r="C415" s="142">
        <v>2.1513</v>
      </c>
      <c r="D415" s="142">
        <v>0.94889999999999997</v>
      </c>
    </row>
    <row r="416" spans="3:4" x14ac:dyDescent="0.25">
      <c r="C416" s="142">
        <v>0.76480000000000004</v>
      </c>
      <c r="D416" s="142"/>
    </row>
    <row r="417" spans="2:5" x14ac:dyDescent="0.25">
      <c r="C417" s="142">
        <v>1.1296999999999999</v>
      </c>
      <c r="D417" s="142"/>
    </row>
    <row r="418" spans="2:5" x14ac:dyDescent="0.25">
      <c r="C418" s="142">
        <v>1.1065</v>
      </c>
      <c r="D418" s="142"/>
    </row>
    <row r="419" spans="2:5" x14ac:dyDescent="0.25">
      <c r="C419" s="142">
        <v>0.97519999999999996</v>
      </c>
      <c r="D419" s="142"/>
    </row>
    <row r="420" spans="2:5" x14ac:dyDescent="0.25">
      <c r="C420" s="142">
        <v>1.7172000000000001</v>
      </c>
      <c r="D420" s="142"/>
    </row>
    <row r="421" spans="2:5" x14ac:dyDescent="0.25">
      <c r="C421" s="142">
        <v>2.1555</v>
      </c>
      <c r="D421" s="142"/>
    </row>
    <row r="422" spans="2:5" x14ac:dyDescent="0.25">
      <c r="C422" s="142">
        <v>1.4462999999999999</v>
      </c>
      <c r="D422" s="142"/>
    </row>
    <row r="423" spans="2:5" x14ac:dyDescent="0.25">
      <c r="C423" s="142">
        <v>1.1980999999999999</v>
      </c>
      <c r="D423" s="154"/>
    </row>
    <row r="424" spans="2:5" x14ac:dyDescent="0.25">
      <c r="C424" s="142">
        <v>2.0587</v>
      </c>
      <c r="D424" s="154"/>
    </row>
    <row r="425" spans="2:5" x14ac:dyDescent="0.25">
      <c r="C425" s="142">
        <v>1.1088</v>
      </c>
      <c r="D425" s="154"/>
    </row>
    <row r="426" spans="2:5" x14ac:dyDescent="0.25">
      <c r="C426" s="142">
        <v>1.0763</v>
      </c>
      <c r="D426" s="154"/>
    </row>
    <row r="427" spans="2:5" x14ac:dyDescent="0.25">
      <c r="C427" s="128"/>
      <c r="D427" s="128"/>
    </row>
    <row r="428" spans="2:5" x14ac:dyDescent="0.25">
      <c r="B428" t="s">
        <v>49</v>
      </c>
      <c r="C428" s="151">
        <f>AVERAGE(C388:C426)</f>
        <v>1.2168923076923077</v>
      </c>
      <c r="D428" s="151">
        <f>AVERAGE(D388:D424)</f>
        <v>1.1451642857142859</v>
      </c>
    </row>
    <row r="429" spans="2:5" x14ac:dyDescent="0.25">
      <c r="B429" t="s">
        <v>50</v>
      </c>
      <c r="C429" s="130">
        <f>STDEV(C388:C426)</f>
        <v>0.39916158671356655</v>
      </c>
      <c r="D429" s="130">
        <f>STDEV(D388:D424)</f>
        <v>0.30644037449672523</v>
      </c>
    </row>
    <row r="431" spans="2:5" s="16" customFormat="1" x14ac:dyDescent="0.25">
      <c r="B431" s="108" t="s">
        <v>1053</v>
      </c>
      <c r="C431" s="108"/>
      <c r="D431" s="108"/>
      <c r="E431" s="108"/>
    </row>
    <row r="432" spans="2:5" x14ac:dyDescent="0.25">
      <c r="B432" s="37" t="s">
        <v>664</v>
      </c>
      <c r="C432" s="37"/>
    </row>
    <row r="434" spans="3:19" x14ac:dyDescent="0.25">
      <c r="C434" s="28" t="s">
        <v>120</v>
      </c>
      <c r="D434" s="28" t="s">
        <v>121</v>
      </c>
      <c r="I434" s="29" t="s">
        <v>1326</v>
      </c>
      <c r="J434" s="30"/>
      <c r="R434" s="3"/>
      <c r="S434" s="3"/>
    </row>
    <row r="435" spans="3:19" x14ac:dyDescent="0.25">
      <c r="C435" s="144">
        <v>2.2141999999999999</v>
      </c>
      <c r="D435" s="144">
        <v>0.43230000000000002</v>
      </c>
      <c r="I435" s="2" t="s">
        <v>109</v>
      </c>
      <c r="J435" s="3">
        <v>1.0596814890770001E-3</v>
      </c>
      <c r="R435" s="1"/>
      <c r="S435" s="1"/>
    </row>
    <row r="436" spans="3:19" x14ac:dyDescent="0.25">
      <c r="C436" s="144">
        <v>1.4507000000000001</v>
      </c>
      <c r="D436" s="144">
        <v>0.57389999999999997</v>
      </c>
      <c r="I436" s="2" t="s">
        <v>110</v>
      </c>
      <c r="J436" s="3" t="s">
        <v>9</v>
      </c>
      <c r="R436" s="1"/>
      <c r="S436" s="1"/>
    </row>
    <row r="437" spans="3:19" x14ac:dyDescent="0.25">
      <c r="C437" s="144">
        <v>0</v>
      </c>
      <c r="D437" s="144">
        <v>4.7199999999999999E-2</v>
      </c>
      <c r="I437" s="2" t="s">
        <v>111</v>
      </c>
      <c r="J437" s="3" t="s">
        <v>8</v>
      </c>
      <c r="R437" s="1"/>
      <c r="S437" s="1"/>
    </row>
    <row r="438" spans="3:19" x14ac:dyDescent="0.25">
      <c r="C438" s="144">
        <v>4.0312000000000001</v>
      </c>
      <c r="D438" s="144">
        <v>0.95189999999999997</v>
      </c>
      <c r="I438" s="2" t="s">
        <v>112</v>
      </c>
      <c r="J438" s="3" t="s">
        <v>72</v>
      </c>
      <c r="R438" s="1"/>
      <c r="S438" s="1"/>
    </row>
    <row r="439" spans="3:19" x14ac:dyDescent="0.25">
      <c r="C439" s="144">
        <v>0.84160000000000001</v>
      </c>
      <c r="D439" s="144">
        <v>1.8423</v>
      </c>
      <c r="I439" s="2" t="s">
        <v>113</v>
      </c>
      <c r="J439" s="3" t="s">
        <v>635</v>
      </c>
      <c r="R439" s="1"/>
      <c r="S439" s="1"/>
    </row>
    <row r="440" spans="3:19" x14ac:dyDescent="0.25">
      <c r="C440" s="144">
        <v>2.1292</v>
      </c>
      <c r="D440" s="144">
        <v>1.4535</v>
      </c>
      <c r="R440" s="1"/>
      <c r="S440" s="1"/>
    </row>
    <row r="441" spans="3:19" x14ac:dyDescent="0.25">
      <c r="C441" s="144">
        <v>0</v>
      </c>
      <c r="D441" s="144">
        <v>5.8999999999999997E-2</v>
      </c>
      <c r="R441" s="1"/>
      <c r="S441" s="1"/>
    </row>
    <row r="442" spans="3:19" x14ac:dyDescent="0.25">
      <c r="C442" s="144">
        <v>7.2110000000000003</v>
      </c>
      <c r="D442" s="144">
        <v>2.7408999999999999</v>
      </c>
      <c r="R442" s="1"/>
      <c r="S442" s="1"/>
    </row>
    <row r="443" spans="3:19" x14ac:dyDescent="0.25">
      <c r="C443" s="144">
        <v>0</v>
      </c>
      <c r="D443" s="144">
        <v>0.25590000000000002</v>
      </c>
      <c r="R443" s="1"/>
      <c r="S443" s="1"/>
    </row>
    <row r="444" spans="3:19" x14ac:dyDescent="0.25">
      <c r="C444" s="144">
        <v>5.4306999999999999</v>
      </c>
      <c r="D444" s="144">
        <v>2.2141999999999999</v>
      </c>
      <c r="R444" s="1"/>
      <c r="S444" s="1"/>
    </row>
    <row r="445" spans="3:19" x14ac:dyDescent="0.25">
      <c r="C445" s="144">
        <v>7.25</v>
      </c>
      <c r="D445" s="144">
        <v>0.1163</v>
      </c>
      <c r="R445" s="1"/>
      <c r="S445" s="1"/>
    </row>
    <row r="446" spans="3:19" x14ac:dyDescent="0.25">
      <c r="C446" s="144">
        <v>7.7218</v>
      </c>
      <c r="D446" s="144">
        <v>1.9611000000000001</v>
      </c>
      <c r="R446" s="1"/>
      <c r="S446" s="1"/>
    </row>
    <row r="447" spans="3:19" x14ac:dyDescent="0.25">
      <c r="C447" s="144">
        <v>6.54E-2</v>
      </c>
      <c r="D447" s="144">
        <v>0</v>
      </c>
      <c r="R447" s="1"/>
      <c r="S447" s="1"/>
    </row>
    <row r="448" spans="3:19" x14ac:dyDescent="0.25">
      <c r="C448" s="144">
        <v>6.5122</v>
      </c>
      <c r="D448" s="144">
        <v>2.9923000000000002</v>
      </c>
      <c r="R448" s="1"/>
      <c r="S448" s="1"/>
    </row>
    <row r="449" spans="3:19" x14ac:dyDescent="0.25">
      <c r="C449" s="144">
        <v>8.2299999999999998E-2</v>
      </c>
      <c r="D449" s="144">
        <v>0.28120000000000001</v>
      </c>
      <c r="R449" s="1"/>
      <c r="S449" s="1"/>
    </row>
    <row r="450" spans="3:19" x14ac:dyDescent="0.25">
      <c r="C450" s="144">
        <v>3.6646999999999998</v>
      </c>
      <c r="D450" s="144">
        <v>0.34489999999999998</v>
      </c>
      <c r="R450" s="1"/>
      <c r="S450" s="1"/>
    </row>
    <row r="451" spans="3:19" x14ac:dyDescent="0.25">
      <c r="C451" s="144">
        <v>6.1791</v>
      </c>
      <c r="D451" s="144">
        <v>0</v>
      </c>
      <c r="R451" s="1"/>
      <c r="S451" s="1"/>
    </row>
    <row r="452" spans="3:19" x14ac:dyDescent="0.25">
      <c r="C452" s="144">
        <v>0.20200000000000001</v>
      </c>
      <c r="D452" s="144">
        <v>2.9432999999999998</v>
      </c>
      <c r="R452" s="1"/>
      <c r="S452" s="1"/>
    </row>
    <row r="453" spans="3:19" x14ac:dyDescent="0.25">
      <c r="C453" s="144">
        <v>4.6094999999999997</v>
      </c>
      <c r="D453" s="144">
        <v>0.6321</v>
      </c>
      <c r="R453" s="1"/>
      <c r="S453" s="1"/>
    </row>
    <row r="454" spans="3:19" x14ac:dyDescent="0.25">
      <c r="C454" s="144">
        <v>2.5969000000000002</v>
      </c>
      <c r="D454" s="144">
        <v>0.3372</v>
      </c>
      <c r="R454" s="1"/>
      <c r="S454" s="1"/>
    </row>
    <row r="455" spans="3:19" x14ac:dyDescent="0.25">
      <c r="C455" s="144">
        <v>3.8226</v>
      </c>
      <c r="D455" s="144">
        <v>0.89390000000000003</v>
      </c>
      <c r="R455" s="1"/>
      <c r="S455" s="1"/>
    </row>
    <row r="456" spans="3:19" x14ac:dyDescent="0.25">
      <c r="C456" s="144">
        <v>0.88629999999999998</v>
      </c>
      <c r="D456" s="144">
        <v>0.68799999999999994</v>
      </c>
      <c r="R456" s="1"/>
      <c r="S456" s="1"/>
    </row>
    <row r="457" spans="3:19" x14ac:dyDescent="0.25">
      <c r="C457" s="144">
        <v>0.65900000000000003</v>
      </c>
      <c r="D457" s="144">
        <v>1.008</v>
      </c>
      <c r="R457" s="1"/>
      <c r="S457" s="1"/>
    </row>
    <row r="458" spans="3:19" x14ac:dyDescent="0.25">
      <c r="C458" s="144">
        <v>0.22339999999999999</v>
      </c>
      <c r="D458" s="144">
        <v>1.5094000000000001</v>
      </c>
      <c r="R458" s="1"/>
      <c r="S458" s="1"/>
    </row>
    <row r="459" spans="3:19" x14ac:dyDescent="0.25">
      <c r="C459" s="144">
        <v>0.91479999999999995</v>
      </c>
      <c r="D459" s="144">
        <v>0.51119999999999999</v>
      </c>
      <c r="R459" s="1"/>
      <c r="S459" s="1"/>
    </row>
    <row r="460" spans="3:19" x14ac:dyDescent="0.25">
      <c r="C460" s="144">
        <v>2.0030000000000001</v>
      </c>
      <c r="D460" s="144">
        <v>1.1738999999999999</v>
      </c>
      <c r="R460" s="1"/>
      <c r="S460" s="1"/>
    </row>
    <row r="461" spans="3:19" x14ac:dyDescent="0.25">
      <c r="C461" s="144">
        <v>1.0682</v>
      </c>
      <c r="D461" s="144">
        <v>1.6276999999999999</v>
      </c>
      <c r="R461" s="1"/>
      <c r="S461" s="1"/>
    </row>
    <row r="462" spans="3:19" x14ac:dyDescent="0.25">
      <c r="C462" s="144">
        <v>0.8921</v>
      </c>
      <c r="D462" s="144">
        <v>0</v>
      </c>
      <c r="R462" s="1"/>
      <c r="S462" s="1"/>
    </row>
    <row r="463" spans="3:19" x14ac:dyDescent="0.25">
      <c r="C463" s="144">
        <v>2.7734999999999999</v>
      </c>
      <c r="D463" s="144"/>
      <c r="R463" s="1"/>
      <c r="S463" s="1"/>
    </row>
    <row r="464" spans="3:19" x14ac:dyDescent="0.25">
      <c r="C464" s="144">
        <v>9.0874000000000006</v>
      </c>
      <c r="D464" s="144"/>
      <c r="R464" s="1"/>
      <c r="S464" s="1"/>
    </row>
    <row r="465" spans="2:19" x14ac:dyDescent="0.25">
      <c r="C465" s="144">
        <v>0.63390000000000002</v>
      </c>
      <c r="D465" s="144"/>
      <c r="R465" s="1"/>
      <c r="S465" s="1"/>
    </row>
    <row r="466" spans="2:19" x14ac:dyDescent="0.25">
      <c r="C466" s="144">
        <v>4.3190999999999997</v>
      </c>
      <c r="D466" s="144"/>
      <c r="R466" s="1"/>
      <c r="S466" s="1"/>
    </row>
    <row r="467" spans="2:19" x14ac:dyDescent="0.25">
      <c r="C467" s="144">
        <v>0.1474</v>
      </c>
      <c r="D467" s="144"/>
      <c r="R467" s="1"/>
      <c r="S467" s="1"/>
    </row>
    <row r="468" spans="2:19" x14ac:dyDescent="0.25">
      <c r="C468" s="144">
        <v>2.1897000000000002</v>
      </c>
      <c r="D468" s="144"/>
      <c r="R468" s="1"/>
      <c r="S468" s="1"/>
    </row>
    <row r="469" spans="2:19" x14ac:dyDescent="0.25">
      <c r="C469" s="144">
        <v>4.7636000000000003</v>
      </c>
      <c r="D469" s="144"/>
      <c r="R469" s="1"/>
      <c r="S469" s="1"/>
    </row>
    <row r="470" spans="2:19" x14ac:dyDescent="0.25">
      <c r="C470" s="144">
        <v>2.9215</v>
      </c>
      <c r="D470" s="144"/>
      <c r="R470" s="1"/>
      <c r="S470" s="1"/>
    </row>
    <row r="471" spans="2:19" x14ac:dyDescent="0.25">
      <c r="C471" s="144">
        <v>8.0908999999999995</v>
      </c>
      <c r="D471" s="144"/>
      <c r="R471" s="1"/>
      <c r="S471" s="1"/>
    </row>
    <row r="472" spans="2:19" x14ac:dyDescent="0.25">
      <c r="C472" s="144">
        <v>0.156</v>
      </c>
      <c r="D472" s="130"/>
      <c r="R472" s="1"/>
      <c r="S472" s="1"/>
    </row>
    <row r="473" spans="2:19" x14ac:dyDescent="0.25">
      <c r="C473" s="144">
        <v>1.5051000000000001</v>
      </c>
      <c r="D473" s="130"/>
      <c r="R473" s="1"/>
      <c r="S473" s="1"/>
    </row>
    <row r="474" spans="2:19" x14ac:dyDescent="0.25">
      <c r="C474" s="128"/>
      <c r="D474" s="130"/>
    </row>
    <row r="475" spans="2:19" x14ac:dyDescent="0.25">
      <c r="B475" t="s">
        <v>49</v>
      </c>
      <c r="C475" s="151">
        <f>AVERAGE(C435:C473)</f>
        <v>2.8012820512820515</v>
      </c>
      <c r="D475" s="151">
        <f>AVERAGE(D435:D473)</f>
        <v>0.98541428571428558</v>
      </c>
    </row>
    <row r="476" spans="2:19" x14ac:dyDescent="0.25">
      <c r="B476" t="s">
        <v>50</v>
      </c>
      <c r="C476" s="130">
        <f>STDEV(C435:C473)</f>
        <v>2.6852214358235336</v>
      </c>
      <c r="D476" s="130">
        <f>STDEV(D435:D473)</f>
        <v>0.92834909689959078</v>
      </c>
    </row>
    <row r="477" spans="2:19" x14ac:dyDescent="0.25">
      <c r="D477" s="129"/>
    </row>
    <row r="478" spans="2:19" x14ac:dyDescent="0.25">
      <c r="D478" s="129"/>
    </row>
    <row r="479" spans="2:19" x14ac:dyDescent="0.25">
      <c r="D479" s="129"/>
    </row>
    <row r="480" spans="2:19" x14ac:dyDescent="0.25">
      <c r="D480" s="129"/>
    </row>
  </sheetData>
  <mergeCells count="6">
    <mergeCell ref="B282:G282"/>
    <mergeCell ref="C45:D45"/>
    <mergeCell ref="F45:G45"/>
    <mergeCell ref="C103:H103"/>
    <mergeCell ref="C108:H108"/>
    <mergeCell ref="B276:G27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F5A3-3C40-4CE1-A902-CD041B77C55C}">
  <dimension ref="A2:N190"/>
  <sheetViews>
    <sheetView topLeftCell="A73" workbookViewId="0">
      <selection activeCell="L81" sqref="L81"/>
    </sheetView>
  </sheetViews>
  <sheetFormatPr defaultRowHeight="15" x14ac:dyDescent="0.25"/>
  <cols>
    <col min="3" max="3" width="10.7109375" customWidth="1"/>
    <col min="4" max="4" width="10.5703125" customWidth="1"/>
    <col min="7" max="7" width="30.28515625" customWidth="1"/>
    <col min="8" max="8" width="27.42578125" customWidth="1"/>
  </cols>
  <sheetData>
    <row r="2" spans="1:14" s="16" customFormat="1" x14ac:dyDescent="0.25">
      <c r="B2" s="108" t="s">
        <v>257</v>
      </c>
      <c r="G2" s="108"/>
      <c r="L2" s="108"/>
      <c r="M2" s="108"/>
      <c r="N2" s="108"/>
    </row>
    <row r="3" spans="1:14" x14ac:dyDescent="0.25">
      <c r="A3" s="12"/>
      <c r="B3" s="12"/>
      <c r="C3" s="12"/>
      <c r="D3" s="12"/>
      <c r="E3" s="12"/>
      <c r="F3" s="12"/>
      <c r="G3" s="12"/>
    </row>
    <row r="4" spans="1:14" x14ac:dyDescent="0.25">
      <c r="A4" s="12"/>
      <c r="B4" s="76"/>
      <c r="C4" s="76"/>
      <c r="D4" s="76"/>
      <c r="E4" s="76"/>
      <c r="F4" s="76"/>
      <c r="G4" s="79"/>
      <c r="H4" s="78"/>
      <c r="I4" s="78"/>
    </row>
    <row r="5" spans="1:14" x14ac:dyDescent="0.25">
      <c r="A5" s="12"/>
      <c r="B5" s="76"/>
      <c r="C5" s="76"/>
      <c r="D5" s="76"/>
      <c r="E5" s="76"/>
      <c r="F5" s="76"/>
      <c r="G5" s="80"/>
      <c r="H5" s="50"/>
      <c r="I5" s="77"/>
    </row>
    <row r="6" spans="1:14" x14ac:dyDescent="0.25">
      <c r="A6" s="12"/>
      <c r="B6" s="76"/>
      <c r="C6" s="76"/>
      <c r="D6" s="76"/>
      <c r="E6" s="76"/>
      <c r="F6" s="76"/>
      <c r="G6" s="80"/>
      <c r="H6" s="50"/>
      <c r="I6" s="77"/>
    </row>
    <row r="7" spans="1:14" x14ac:dyDescent="0.25">
      <c r="A7" s="12"/>
      <c r="B7" s="76"/>
      <c r="C7" s="76"/>
      <c r="D7" s="76"/>
      <c r="E7" s="76"/>
      <c r="F7" s="76"/>
      <c r="G7" s="80"/>
      <c r="H7" s="50"/>
      <c r="I7" s="77"/>
    </row>
    <row r="8" spans="1:14" x14ac:dyDescent="0.25">
      <c r="A8" s="12"/>
      <c r="B8" s="76"/>
      <c r="C8" s="76"/>
      <c r="D8" s="76"/>
      <c r="E8" s="76"/>
      <c r="F8" s="76"/>
      <c r="G8" s="80"/>
      <c r="H8" s="50"/>
      <c r="I8" s="77"/>
    </row>
    <row r="9" spans="1:14" x14ac:dyDescent="0.25">
      <c r="A9" s="12"/>
      <c r="B9" s="76"/>
      <c r="C9" s="76"/>
      <c r="D9" s="76"/>
      <c r="E9" s="76"/>
      <c r="F9" s="76"/>
      <c r="G9" s="80"/>
      <c r="H9" s="50"/>
      <c r="I9" s="77"/>
    </row>
    <row r="10" spans="1:14" x14ac:dyDescent="0.25">
      <c r="A10" s="12"/>
      <c r="B10" s="76"/>
      <c r="C10" s="76"/>
      <c r="D10" s="76"/>
      <c r="E10" s="76"/>
      <c r="F10" s="76"/>
      <c r="G10" s="80"/>
      <c r="H10" s="50"/>
      <c r="I10" s="77"/>
    </row>
    <row r="11" spans="1:14" x14ac:dyDescent="0.25">
      <c r="A11" s="12"/>
      <c r="B11" s="76"/>
      <c r="C11" s="76"/>
      <c r="D11" s="76"/>
      <c r="E11" s="76"/>
      <c r="F11" s="76"/>
      <c r="G11" s="80"/>
      <c r="H11" s="50"/>
      <c r="I11" s="77"/>
    </row>
    <row r="12" spans="1:14" x14ac:dyDescent="0.25">
      <c r="A12" s="12"/>
      <c r="B12" s="76"/>
      <c r="C12" s="76"/>
      <c r="D12" s="76"/>
      <c r="E12" s="76"/>
      <c r="F12" s="76"/>
      <c r="G12" s="80"/>
      <c r="H12" s="50"/>
      <c r="I12" s="77"/>
    </row>
    <row r="13" spans="1:14" x14ac:dyDescent="0.25">
      <c r="A13" s="12"/>
      <c r="B13" s="76"/>
      <c r="C13" s="76"/>
      <c r="D13" s="76"/>
      <c r="E13" s="76"/>
      <c r="F13" s="76"/>
      <c r="G13" s="80"/>
      <c r="H13" s="50"/>
      <c r="I13" s="77"/>
    </row>
    <row r="14" spans="1:14" x14ac:dyDescent="0.25">
      <c r="A14" s="12"/>
      <c r="B14" s="76"/>
      <c r="C14" s="76"/>
      <c r="D14" s="76"/>
      <c r="E14" s="76"/>
      <c r="F14" s="76"/>
      <c r="G14" s="80"/>
      <c r="H14" s="50"/>
      <c r="I14" s="77"/>
    </row>
    <row r="15" spans="1:14" x14ac:dyDescent="0.25">
      <c r="A15" s="12"/>
      <c r="B15" s="76"/>
      <c r="C15" s="76"/>
      <c r="D15" s="76"/>
      <c r="E15" s="76"/>
      <c r="F15" s="76"/>
      <c r="G15" s="80"/>
      <c r="H15" s="50"/>
      <c r="I15" s="77"/>
    </row>
    <row r="16" spans="1:14" x14ac:dyDescent="0.25">
      <c r="A16" s="12"/>
      <c r="B16" s="76"/>
      <c r="C16" s="76"/>
      <c r="D16" s="76"/>
      <c r="E16" s="76"/>
      <c r="F16" s="76"/>
      <c r="G16" s="80"/>
      <c r="H16" s="50"/>
      <c r="I16" s="77"/>
    </row>
    <row r="17" spans="1:9" x14ac:dyDescent="0.25">
      <c r="A17" s="12"/>
      <c r="B17" s="76"/>
      <c r="C17" s="76"/>
      <c r="D17" s="76"/>
      <c r="E17" s="76"/>
      <c r="F17" s="76"/>
      <c r="G17" s="80"/>
      <c r="H17" s="50"/>
      <c r="I17" s="77"/>
    </row>
    <row r="18" spans="1:9" x14ac:dyDescent="0.25">
      <c r="A18" s="12"/>
      <c r="B18" s="76"/>
      <c r="C18" s="76"/>
      <c r="D18" s="76"/>
      <c r="E18" s="76"/>
      <c r="F18" s="76"/>
      <c r="G18" s="80"/>
      <c r="H18" s="50"/>
      <c r="I18" s="77"/>
    </row>
    <row r="19" spans="1:9" x14ac:dyDescent="0.25">
      <c r="A19" s="12"/>
      <c r="B19" s="76"/>
      <c r="C19" s="76"/>
      <c r="D19" s="76"/>
      <c r="E19" s="76"/>
      <c r="F19" s="76"/>
      <c r="G19" s="80"/>
      <c r="H19" s="50"/>
      <c r="I19" s="77"/>
    </row>
    <row r="20" spans="1:9" x14ac:dyDescent="0.25">
      <c r="A20" s="12"/>
      <c r="B20" s="76"/>
      <c r="C20" s="76"/>
      <c r="D20" s="76"/>
      <c r="E20" s="76"/>
      <c r="F20" s="76"/>
      <c r="G20" s="80"/>
      <c r="H20" s="50"/>
      <c r="I20" s="77"/>
    </row>
    <row r="21" spans="1:9" x14ac:dyDescent="0.25">
      <c r="A21" s="12"/>
      <c r="B21" s="76"/>
      <c r="C21" s="76"/>
      <c r="D21" s="76"/>
      <c r="E21" s="76"/>
      <c r="F21" s="76"/>
      <c r="G21" s="80"/>
      <c r="H21" s="50"/>
      <c r="I21" s="77"/>
    </row>
    <row r="22" spans="1:9" x14ac:dyDescent="0.25">
      <c r="A22" s="12"/>
      <c r="B22" s="76"/>
      <c r="C22" s="76"/>
      <c r="D22" s="76"/>
      <c r="E22" s="76"/>
      <c r="F22" s="76"/>
      <c r="G22" s="80"/>
      <c r="H22" s="50"/>
      <c r="I22" s="77"/>
    </row>
    <row r="23" spans="1:9" x14ac:dyDescent="0.25">
      <c r="A23" s="12"/>
      <c r="B23" s="76"/>
      <c r="C23" s="76"/>
      <c r="D23" s="76"/>
      <c r="E23" s="76"/>
      <c r="F23" s="76"/>
      <c r="G23" s="80"/>
      <c r="H23" s="50"/>
      <c r="I23" s="77"/>
    </row>
    <row r="24" spans="1:9" x14ac:dyDescent="0.25">
      <c r="A24" s="12"/>
      <c r="B24" s="76"/>
      <c r="C24" s="76"/>
      <c r="D24" s="76"/>
      <c r="E24" s="76"/>
      <c r="F24" s="76"/>
      <c r="G24" s="80"/>
      <c r="H24" s="50"/>
      <c r="I24" s="77"/>
    </row>
    <row r="25" spans="1:9" x14ac:dyDescent="0.25">
      <c r="A25" s="12"/>
      <c r="B25" s="76"/>
      <c r="C25" s="76"/>
      <c r="D25" s="76"/>
      <c r="E25" s="76"/>
      <c r="F25" s="76"/>
      <c r="G25" s="80"/>
      <c r="H25" s="50"/>
      <c r="I25" s="77"/>
    </row>
    <row r="26" spans="1:9" x14ac:dyDescent="0.25">
      <c r="A26" s="12"/>
      <c r="B26" s="76"/>
      <c r="C26" s="76"/>
      <c r="D26" s="76"/>
      <c r="E26" s="76"/>
      <c r="F26" s="76"/>
      <c r="G26" s="80"/>
      <c r="H26" s="50"/>
      <c r="I26" s="77"/>
    </row>
    <row r="27" spans="1:9" x14ac:dyDescent="0.25">
      <c r="A27" s="12"/>
      <c r="B27" s="76"/>
      <c r="C27" s="76"/>
      <c r="D27" s="76"/>
      <c r="E27" s="76"/>
      <c r="F27" s="76"/>
      <c r="G27" s="76"/>
    </row>
    <row r="28" spans="1:9" x14ac:dyDescent="0.25">
      <c r="A28" s="12"/>
      <c r="B28" s="12"/>
      <c r="C28" s="12"/>
      <c r="D28" s="12"/>
      <c r="E28" s="12"/>
      <c r="F28" s="12"/>
      <c r="G28" s="12"/>
    </row>
    <row r="29" spans="1:9" x14ac:dyDescent="0.25">
      <c r="A29" s="12"/>
      <c r="B29" s="12"/>
      <c r="C29" s="12"/>
      <c r="D29" s="12"/>
      <c r="E29" s="12"/>
      <c r="F29" s="12"/>
      <c r="G29" s="12"/>
    </row>
    <row r="30" spans="1:9" s="16" customFormat="1" x14ac:dyDescent="0.25">
      <c r="B30" s="108" t="s">
        <v>293</v>
      </c>
      <c r="C30" s="108"/>
      <c r="D30" s="108"/>
      <c r="E30" s="108"/>
    </row>
    <row r="31" spans="1:9" x14ac:dyDescent="0.25">
      <c r="B31" t="s">
        <v>862</v>
      </c>
    </row>
    <row r="33" spans="2:14" x14ac:dyDescent="0.25">
      <c r="B33" s="301" t="s">
        <v>255</v>
      </c>
      <c r="C33" s="302"/>
      <c r="D33" s="302"/>
      <c r="E33" s="303"/>
      <c r="G33" s="301" t="s">
        <v>256</v>
      </c>
      <c r="H33" s="303"/>
      <c r="I33" s="75"/>
    </row>
    <row r="34" spans="2:14" ht="18" x14ac:dyDescent="0.35">
      <c r="D34" s="82" t="s">
        <v>274</v>
      </c>
      <c r="E34" s="10" t="s">
        <v>275</v>
      </c>
      <c r="G34" s="82" t="s">
        <v>274</v>
      </c>
      <c r="H34" s="10" t="s">
        <v>275</v>
      </c>
      <c r="I34" s="10"/>
    </row>
    <row r="35" spans="2:14" x14ac:dyDescent="0.25">
      <c r="B35" s="202"/>
      <c r="C35" s="203"/>
      <c r="D35" s="202" t="s">
        <v>266</v>
      </c>
      <c r="E35" s="85">
        <v>8.35</v>
      </c>
      <c r="G35" s="202" t="s">
        <v>267</v>
      </c>
      <c r="H35" s="26">
        <v>8.41</v>
      </c>
    </row>
    <row r="36" spans="2:14" x14ac:dyDescent="0.25">
      <c r="B36" s="202"/>
      <c r="C36" s="203"/>
      <c r="D36" s="202" t="s">
        <v>258</v>
      </c>
      <c r="E36" s="85">
        <v>8.35</v>
      </c>
      <c r="G36" s="202" t="s">
        <v>268</v>
      </c>
      <c r="H36" s="26">
        <v>8.19</v>
      </c>
    </row>
    <row r="37" spans="2:14" x14ac:dyDescent="0.25">
      <c r="B37" s="202"/>
      <c r="C37" s="203"/>
      <c r="D37" s="202" t="s">
        <v>259</v>
      </c>
      <c r="E37" s="85">
        <v>6.26</v>
      </c>
      <c r="G37" s="202" t="s">
        <v>269</v>
      </c>
      <c r="H37" s="26">
        <v>7.48</v>
      </c>
    </row>
    <row r="38" spans="2:14" x14ac:dyDescent="0.25">
      <c r="B38" s="202"/>
      <c r="C38" s="203"/>
      <c r="D38" s="202" t="s">
        <v>260</v>
      </c>
      <c r="E38" s="85">
        <v>5.87</v>
      </c>
      <c r="G38" s="202" t="s">
        <v>270</v>
      </c>
      <c r="H38" s="26">
        <v>5.75</v>
      </c>
    </row>
    <row r="39" spans="2:14" x14ac:dyDescent="0.25">
      <c r="B39" s="202"/>
      <c r="C39" s="203"/>
      <c r="D39" s="202" t="s">
        <v>261</v>
      </c>
      <c r="E39" s="85">
        <v>5</v>
      </c>
      <c r="G39" s="202" t="s">
        <v>271</v>
      </c>
      <c r="H39" s="26">
        <v>3.73</v>
      </c>
    </row>
    <row r="40" spans="2:14" x14ac:dyDescent="0.25">
      <c r="B40" s="81"/>
      <c r="D40" s="84" t="s">
        <v>262</v>
      </c>
      <c r="E40" s="85">
        <v>4.92</v>
      </c>
      <c r="G40" s="84" t="s">
        <v>262</v>
      </c>
      <c r="H40" s="26">
        <v>3.62</v>
      </c>
    </row>
    <row r="41" spans="2:14" x14ac:dyDescent="0.25">
      <c r="B41" s="81"/>
      <c r="D41" s="84" t="s">
        <v>263</v>
      </c>
      <c r="E41" s="85">
        <v>4.87</v>
      </c>
      <c r="G41" s="84" t="s">
        <v>265</v>
      </c>
      <c r="H41" s="26">
        <v>2.81</v>
      </c>
    </row>
    <row r="42" spans="2:14" x14ac:dyDescent="0.25">
      <c r="B42" s="81"/>
      <c r="D42" s="84" t="s">
        <v>273</v>
      </c>
      <c r="E42" s="85">
        <v>4.05</v>
      </c>
      <c r="G42" s="84" t="s">
        <v>272</v>
      </c>
      <c r="H42" s="26">
        <v>2.2599999999999998</v>
      </c>
    </row>
    <row r="43" spans="2:14" x14ac:dyDescent="0.25">
      <c r="B43" s="81"/>
      <c r="D43" s="84" t="s">
        <v>264</v>
      </c>
      <c r="E43" s="85">
        <v>3.47</v>
      </c>
    </row>
    <row r="44" spans="2:14" x14ac:dyDescent="0.25">
      <c r="B44" s="81"/>
      <c r="D44" s="84" t="s">
        <v>265</v>
      </c>
      <c r="E44" s="85">
        <v>3.47</v>
      </c>
    </row>
    <row r="45" spans="2:14" x14ac:dyDescent="0.25">
      <c r="B45" s="81"/>
      <c r="C45" s="81"/>
      <c r="D45" s="81"/>
    </row>
    <row r="46" spans="2:14" x14ac:dyDescent="0.25">
      <c r="B46" s="10"/>
      <c r="C46" s="10"/>
      <c r="D46" s="10"/>
      <c r="E46" s="10"/>
    </row>
    <row r="47" spans="2:14" s="16" customFormat="1" x14ac:dyDescent="0.25">
      <c r="B47" s="108" t="s">
        <v>704</v>
      </c>
      <c r="C47" s="108"/>
      <c r="D47" s="108"/>
      <c r="E47" s="108"/>
    </row>
    <row r="48" spans="2:14" x14ac:dyDescent="0.25"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12"/>
    </row>
    <row r="49" spans="2:14" x14ac:dyDescent="0.25"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12"/>
    </row>
    <row r="50" spans="2:14" x14ac:dyDescent="0.25"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12"/>
    </row>
    <row r="51" spans="2:14" x14ac:dyDescent="0.25"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12"/>
    </row>
    <row r="52" spans="2:14" x14ac:dyDescent="0.25"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12"/>
    </row>
    <row r="53" spans="2:14" x14ac:dyDescent="0.25"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12"/>
    </row>
    <row r="54" spans="2:14" x14ac:dyDescent="0.25"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12"/>
    </row>
    <row r="55" spans="2:14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12"/>
    </row>
    <row r="56" spans="2:14" x14ac:dyDescent="0.25"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12"/>
    </row>
    <row r="57" spans="2:14" x14ac:dyDescent="0.25"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12"/>
    </row>
    <row r="58" spans="2:14" x14ac:dyDescent="0.25"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12"/>
    </row>
    <row r="59" spans="2:14" x14ac:dyDescent="0.25"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12"/>
    </row>
    <row r="60" spans="2:14" x14ac:dyDescent="0.25"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12"/>
    </row>
    <row r="61" spans="2:14" x14ac:dyDescent="0.25"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12"/>
    </row>
    <row r="62" spans="2:14" x14ac:dyDescent="0.25"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12"/>
    </row>
    <row r="63" spans="2:14" x14ac:dyDescent="0.25"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12"/>
    </row>
    <row r="64" spans="2:14" x14ac:dyDescent="0.25"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12"/>
    </row>
    <row r="65" spans="2:14" x14ac:dyDescent="0.25"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12"/>
    </row>
    <row r="66" spans="2:14" x14ac:dyDescent="0.2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12"/>
    </row>
    <row r="67" spans="2:14" x14ac:dyDescent="0.2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12"/>
    </row>
    <row r="68" spans="2:14" x14ac:dyDescent="0.25"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12"/>
    </row>
    <row r="69" spans="2:14" x14ac:dyDescent="0.25"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12"/>
    </row>
    <row r="70" spans="2:14" x14ac:dyDescent="0.25"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12"/>
    </row>
    <row r="71" spans="2:14" x14ac:dyDescent="0.25"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12"/>
    </row>
    <row r="72" spans="2:14" x14ac:dyDescent="0.2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 spans="2:14" x14ac:dyDescent="0.2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</row>
    <row r="74" spans="2:14" s="16" customFormat="1" x14ac:dyDescent="0.25">
      <c r="B74" s="108" t="s">
        <v>705</v>
      </c>
      <c r="C74" s="108"/>
      <c r="D74" s="108"/>
      <c r="E74" s="108"/>
      <c r="F74" s="108"/>
    </row>
    <row r="75" spans="2:14" x14ac:dyDescent="0.25">
      <c r="B75" s="37" t="s">
        <v>665</v>
      </c>
      <c r="C75" s="37"/>
      <c r="D75" s="37"/>
      <c r="E75" s="37"/>
      <c r="F75" s="10"/>
      <c r="G75" t="s">
        <v>1206</v>
      </c>
    </row>
    <row r="76" spans="2:14" x14ac:dyDescent="0.25">
      <c r="B76" t="s">
        <v>136</v>
      </c>
    </row>
    <row r="78" spans="2:14" x14ac:dyDescent="0.25">
      <c r="C78" s="28" t="s">
        <v>105</v>
      </c>
      <c r="D78" s="28" t="s">
        <v>106</v>
      </c>
      <c r="G78" s="29" t="s">
        <v>108</v>
      </c>
      <c r="H78" s="30"/>
    </row>
    <row r="79" spans="2:14" x14ac:dyDescent="0.25">
      <c r="C79" s="144">
        <v>8.5185962600000007</v>
      </c>
      <c r="D79" s="144">
        <v>5.0531666599999996</v>
      </c>
      <c r="G79" s="2" t="s">
        <v>109</v>
      </c>
      <c r="H79" s="2">
        <v>7.4756576762000004E-5</v>
      </c>
    </row>
    <row r="80" spans="2:14" x14ac:dyDescent="0.25">
      <c r="C80" s="144">
        <v>9.1679393299999994</v>
      </c>
      <c r="D80" s="144">
        <v>5.1446899200000002</v>
      </c>
      <c r="G80" s="2" t="s">
        <v>110</v>
      </c>
      <c r="H80" s="2" t="s">
        <v>17</v>
      </c>
    </row>
    <row r="81" spans="2:8" x14ac:dyDescent="0.25">
      <c r="C81" s="144">
        <v>8.52255596</v>
      </c>
      <c r="D81" s="144">
        <v>4.5617513900000004</v>
      </c>
      <c r="G81" s="2" t="s">
        <v>111</v>
      </c>
      <c r="H81" s="2" t="s">
        <v>8</v>
      </c>
    </row>
    <row r="82" spans="2:8" x14ac:dyDescent="0.25">
      <c r="C82" s="144">
        <v>7.3023664200000002</v>
      </c>
      <c r="D82" s="144">
        <v>6.2934374699999998</v>
      </c>
      <c r="G82" s="2" t="s">
        <v>112</v>
      </c>
      <c r="H82" s="2" t="s">
        <v>72</v>
      </c>
    </row>
    <row r="83" spans="2:8" x14ac:dyDescent="0.25">
      <c r="C83" s="144">
        <v>6.2182673099999999</v>
      </c>
      <c r="D83" s="144">
        <v>6.6688003699999996</v>
      </c>
      <c r="G83" s="2" t="s">
        <v>113</v>
      </c>
      <c r="H83" s="2" t="s">
        <v>135</v>
      </c>
    </row>
    <row r="84" spans="2:8" x14ac:dyDescent="0.25">
      <c r="C84" s="144">
        <v>8.4807049200000009</v>
      </c>
      <c r="D84" s="144">
        <v>5.6048413899999998</v>
      </c>
    </row>
    <row r="85" spans="2:8" x14ac:dyDescent="0.25">
      <c r="C85" s="144">
        <v>7.9423981100000001</v>
      </c>
      <c r="D85" s="144">
        <v>6.0504182699999998</v>
      </c>
    </row>
    <row r="86" spans="2:8" x14ac:dyDescent="0.25">
      <c r="C86" s="144">
        <v>9.10072802</v>
      </c>
      <c r="D86" s="144">
        <v>6.4492165899999998</v>
      </c>
    </row>
    <row r="87" spans="2:8" x14ac:dyDescent="0.25">
      <c r="C87" s="144"/>
      <c r="D87" s="130"/>
    </row>
    <row r="88" spans="2:8" x14ac:dyDescent="0.25">
      <c r="B88" t="s">
        <v>49</v>
      </c>
      <c r="C88" s="173">
        <f>AVERAGE(C79:C86)</f>
        <v>8.1566945412499994</v>
      </c>
      <c r="D88" s="173">
        <f>AVERAGE(D79:D86)</f>
        <v>5.7282902575000003</v>
      </c>
    </row>
    <row r="89" spans="2:8" x14ac:dyDescent="0.25">
      <c r="B89" t="s">
        <v>50</v>
      </c>
      <c r="C89" s="130">
        <f>STDEV(C79:C86)</f>
        <v>0.9868365778105046</v>
      </c>
      <c r="D89" s="130">
        <f>STDEV(D79:D86)</f>
        <v>0.75591814134931112</v>
      </c>
    </row>
    <row r="92" spans="2:8" s="16" customFormat="1" x14ac:dyDescent="0.25">
      <c r="B92" s="108" t="s">
        <v>705</v>
      </c>
      <c r="C92" s="108"/>
      <c r="D92" s="108"/>
      <c r="E92" s="108"/>
      <c r="F92" s="108"/>
    </row>
    <row r="93" spans="2:8" x14ac:dyDescent="0.25">
      <c r="B93" s="37" t="s">
        <v>665</v>
      </c>
      <c r="C93" s="37"/>
      <c r="D93" s="37"/>
      <c r="E93" s="37"/>
      <c r="F93" s="10"/>
      <c r="G93" t="s">
        <v>1206</v>
      </c>
    </row>
    <row r="94" spans="2:8" x14ac:dyDescent="0.25">
      <c r="B94" t="s">
        <v>137</v>
      </c>
    </row>
    <row r="96" spans="2:8" x14ac:dyDescent="0.25">
      <c r="C96" s="28" t="s">
        <v>105</v>
      </c>
      <c r="D96" s="28" t="s">
        <v>106</v>
      </c>
      <c r="G96" s="29" t="s">
        <v>108</v>
      </c>
      <c r="H96" s="30"/>
    </row>
    <row r="97" spans="2:8" x14ac:dyDescent="0.25">
      <c r="C97" s="144">
        <v>9.4935314000000002</v>
      </c>
      <c r="D97" s="144">
        <v>7.8090423099999997</v>
      </c>
      <c r="G97" s="2" t="s">
        <v>109</v>
      </c>
      <c r="H97" s="2">
        <v>1.0981679547999999E-5</v>
      </c>
    </row>
    <row r="98" spans="2:8" x14ac:dyDescent="0.25">
      <c r="C98" s="144">
        <v>10.007985400000001</v>
      </c>
      <c r="D98" s="144">
        <v>7.6566558899999997</v>
      </c>
      <c r="G98" s="2" t="s">
        <v>110</v>
      </c>
      <c r="H98" s="2" t="s">
        <v>17</v>
      </c>
    </row>
    <row r="99" spans="2:8" x14ac:dyDescent="0.25">
      <c r="C99" s="144">
        <v>10.1015835</v>
      </c>
      <c r="D99" s="144">
        <v>7.9292000299999996</v>
      </c>
      <c r="G99" s="2" t="s">
        <v>111</v>
      </c>
      <c r="H99" s="2" t="s">
        <v>8</v>
      </c>
    </row>
    <row r="100" spans="2:8" x14ac:dyDescent="0.25">
      <c r="C100" s="144">
        <v>9.0020286299999999</v>
      </c>
      <c r="D100" s="144">
        <v>7.4105958300000001</v>
      </c>
      <c r="G100" s="2" t="s">
        <v>112</v>
      </c>
      <c r="H100" s="2" t="s">
        <v>72</v>
      </c>
    </row>
    <row r="101" spans="2:8" x14ac:dyDescent="0.25">
      <c r="C101" s="144">
        <v>9.3378835099999993</v>
      </c>
      <c r="D101" s="144">
        <v>8.6035468000000002</v>
      </c>
      <c r="G101" s="2" t="s">
        <v>113</v>
      </c>
      <c r="H101" s="2" t="s">
        <v>138</v>
      </c>
    </row>
    <row r="102" spans="2:8" x14ac:dyDescent="0.25">
      <c r="C102" s="144">
        <v>10.207001699999999</v>
      </c>
      <c r="D102" s="144">
        <v>7.7131128200000001</v>
      </c>
    </row>
    <row r="103" spans="2:8" x14ac:dyDescent="0.25">
      <c r="C103" s="144">
        <v>8.5199072499999993</v>
      </c>
      <c r="D103" s="144">
        <v>7.8207096299999996</v>
      </c>
    </row>
    <row r="104" spans="2:8" x14ac:dyDescent="0.25">
      <c r="C104" s="144">
        <v>10.440766999999999</v>
      </c>
      <c r="D104" s="144">
        <v>8.0481421500000003</v>
      </c>
    </row>
    <row r="105" spans="2:8" x14ac:dyDescent="0.25">
      <c r="C105" s="130"/>
      <c r="D105" s="144"/>
    </row>
    <row r="106" spans="2:8" x14ac:dyDescent="0.25">
      <c r="B106" t="s">
        <v>49</v>
      </c>
      <c r="C106" s="151">
        <f>AVERAGE(C97:C104)</f>
        <v>9.6388360487499991</v>
      </c>
      <c r="D106" s="151">
        <f>AVERAGE(D97:D104)</f>
        <v>7.8738756825000014</v>
      </c>
    </row>
    <row r="107" spans="2:8" x14ac:dyDescent="0.25">
      <c r="B107" t="s">
        <v>50</v>
      </c>
      <c r="C107" s="130">
        <f>STDEV(C97:C104)</f>
        <v>0.66391943592312053</v>
      </c>
      <c r="D107" s="130">
        <f>STDEV(D97:D104)</f>
        <v>0.35061922327473383</v>
      </c>
    </row>
    <row r="108" spans="2:8" x14ac:dyDescent="0.25">
      <c r="D108" s="1"/>
    </row>
    <row r="109" spans="2:8" x14ac:dyDescent="0.25">
      <c r="D109" s="1"/>
    </row>
    <row r="110" spans="2:8" s="16" customFormat="1" x14ac:dyDescent="0.25">
      <c r="B110" s="108" t="s">
        <v>1333</v>
      </c>
      <c r="C110" s="108"/>
      <c r="D110" s="108"/>
      <c r="E110" s="108"/>
      <c r="F110" s="108"/>
    </row>
    <row r="111" spans="2:8" x14ac:dyDescent="0.25">
      <c r="B111" t="s">
        <v>666</v>
      </c>
      <c r="G111" t="s">
        <v>1207</v>
      </c>
    </row>
    <row r="113" spans="2:8" x14ac:dyDescent="0.25">
      <c r="C113" s="28" t="s">
        <v>105</v>
      </c>
      <c r="D113" s="28" t="s">
        <v>106</v>
      </c>
      <c r="G113" s="29" t="s">
        <v>108</v>
      </c>
      <c r="H113" s="30"/>
    </row>
    <row r="114" spans="2:8" x14ac:dyDescent="0.25">
      <c r="C114" s="144">
        <v>0.85546599999999995</v>
      </c>
      <c r="D114" s="144">
        <v>0.29030299999999998</v>
      </c>
      <c r="G114" s="2" t="s">
        <v>109</v>
      </c>
      <c r="H114" s="2">
        <v>4.3243922185799997E-4</v>
      </c>
    </row>
    <row r="115" spans="2:8" x14ac:dyDescent="0.25">
      <c r="C115" s="144">
        <v>0.79678800000000005</v>
      </c>
      <c r="D115" s="144">
        <v>0.71340300000000001</v>
      </c>
      <c r="G115" s="2" t="s">
        <v>110</v>
      </c>
      <c r="H115" s="2" t="s">
        <v>13</v>
      </c>
    </row>
    <row r="116" spans="2:8" x14ac:dyDescent="0.25">
      <c r="C116" s="144">
        <v>0.94811599999999996</v>
      </c>
      <c r="D116" s="144">
        <v>0.68252000000000002</v>
      </c>
      <c r="G116" s="2" t="s">
        <v>111</v>
      </c>
      <c r="H116" s="2" t="s">
        <v>8</v>
      </c>
    </row>
    <row r="117" spans="2:8" x14ac:dyDescent="0.25">
      <c r="C117" s="144">
        <v>0.88943799999999995</v>
      </c>
      <c r="D117" s="144">
        <v>0.61766500000000002</v>
      </c>
      <c r="G117" s="2" t="s">
        <v>112</v>
      </c>
      <c r="H117" s="2" t="s">
        <v>72</v>
      </c>
    </row>
    <row r="118" spans="2:8" x14ac:dyDescent="0.25">
      <c r="C118" s="144">
        <v>1.114886</v>
      </c>
      <c r="D118" s="144">
        <v>0.82149499999999998</v>
      </c>
      <c r="G118" s="2" t="s">
        <v>113</v>
      </c>
      <c r="H118" s="2" t="s">
        <v>139</v>
      </c>
    </row>
    <row r="119" spans="2:8" x14ac:dyDescent="0.25">
      <c r="C119" s="144">
        <v>1.164299</v>
      </c>
      <c r="D119" s="144">
        <v>0.73193299999999994</v>
      </c>
    </row>
    <row r="120" spans="2:8" x14ac:dyDescent="0.25">
      <c r="C120" s="144">
        <v>1.2075359999999999</v>
      </c>
      <c r="D120" s="144">
        <v>0.81531799999999999</v>
      </c>
    </row>
    <row r="121" spans="2:8" x14ac:dyDescent="0.25">
      <c r="C121" s="144">
        <v>1.0253239999999999</v>
      </c>
      <c r="D121" s="144">
        <v>0.58060500000000004</v>
      </c>
    </row>
    <row r="122" spans="2:8" x14ac:dyDescent="0.25">
      <c r="C122" s="144"/>
      <c r="D122" s="144">
        <v>0.685608</v>
      </c>
    </row>
    <row r="123" spans="2:8" x14ac:dyDescent="0.25">
      <c r="C123" s="130"/>
      <c r="D123" s="130"/>
    </row>
    <row r="124" spans="2:8" x14ac:dyDescent="0.25">
      <c r="B124" t="s">
        <v>49</v>
      </c>
      <c r="C124" s="151">
        <f>AVERAGE(C114:C122)</f>
        <v>1.0002316250000001</v>
      </c>
      <c r="D124" s="151">
        <f>AVERAGE(D114:D122)</f>
        <v>0.6598722222222223</v>
      </c>
    </row>
    <row r="125" spans="2:8" x14ac:dyDescent="0.25">
      <c r="B125" t="s">
        <v>50</v>
      </c>
      <c r="C125" s="130">
        <f>STDEV(C114:C122)</f>
        <v>0.15166039169702841</v>
      </c>
      <c r="D125" s="130">
        <f>STDEV(D114:D122)</f>
        <v>0.15975176690163526</v>
      </c>
    </row>
    <row r="127" spans="2:8" s="16" customFormat="1" x14ac:dyDescent="0.25">
      <c r="B127" s="108" t="s">
        <v>1332</v>
      </c>
      <c r="C127" s="108"/>
      <c r="D127" s="108"/>
      <c r="E127" s="108"/>
    </row>
    <row r="128" spans="2:8" x14ac:dyDescent="0.25">
      <c r="B128" t="s">
        <v>667</v>
      </c>
      <c r="G128" t="s">
        <v>1207</v>
      </c>
    </row>
    <row r="130" spans="2:8" x14ac:dyDescent="0.25">
      <c r="C130" s="28" t="s">
        <v>105</v>
      </c>
      <c r="D130" s="28" t="s">
        <v>106</v>
      </c>
      <c r="G130" s="29" t="s">
        <v>108</v>
      </c>
      <c r="H130" s="30"/>
    </row>
    <row r="131" spans="2:8" x14ac:dyDescent="0.25">
      <c r="C131" s="144">
        <v>1.066867</v>
      </c>
      <c r="D131" s="144">
        <v>0.46581499999999998</v>
      </c>
      <c r="G131" s="2" t="s">
        <v>109</v>
      </c>
      <c r="H131" s="2">
        <v>7.1945471590000005E-5</v>
      </c>
    </row>
    <row r="132" spans="2:8" x14ac:dyDescent="0.25">
      <c r="C132" s="144">
        <v>1.153268</v>
      </c>
      <c r="D132" s="144">
        <v>0.57475600000000004</v>
      </c>
      <c r="G132" s="2" t="s">
        <v>110</v>
      </c>
      <c r="H132" s="2" t="s">
        <v>17</v>
      </c>
    </row>
    <row r="133" spans="2:8" x14ac:dyDescent="0.25">
      <c r="C133" s="144">
        <v>0.70999199999999996</v>
      </c>
      <c r="D133" s="144">
        <v>0.33433499999999999</v>
      </c>
      <c r="G133" s="2" t="s">
        <v>111</v>
      </c>
      <c r="H133" s="2" t="s">
        <v>8</v>
      </c>
    </row>
    <row r="134" spans="2:8" x14ac:dyDescent="0.25">
      <c r="C134" s="144">
        <v>0.84898600000000002</v>
      </c>
      <c r="D134" s="144">
        <v>0.50338099999999997</v>
      </c>
      <c r="G134" s="2" t="s">
        <v>112</v>
      </c>
      <c r="H134" s="2" t="s">
        <v>72</v>
      </c>
    </row>
    <row r="135" spans="2:8" x14ac:dyDescent="0.25">
      <c r="C135" s="144">
        <v>1.157025</v>
      </c>
      <c r="D135" s="144">
        <v>0.70247899999999996</v>
      </c>
      <c r="G135" s="2" t="s">
        <v>113</v>
      </c>
      <c r="H135" s="2" t="s">
        <v>140</v>
      </c>
    </row>
    <row r="136" spans="2:8" x14ac:dyDescent="0.25">
      <c r="C136" s="144">
        <v>1.3523670000000001</v>
      </c>
      <c r="D136" s="144">
        <v>0.54094699999999996</v>
      </c>
    </row>
    <row r="137" spans="2:8" x14ac:dyDescent="0.25">
      <c r="C137" s="144">
        <v>0.71374899999999997</v>
      </c>
      <c r="D137" s="144">
        <v>0.33433499999999999</v>
      </c>
    </row>
    <row r="138" spans="2:8" x14ac:dyDescent="0.25">
      <c r="C138" s="144">
        <v>0.99924900000000005</v>
      </c>
      <c r="D138" s="144">
        <v>0.48084100000000002</v>
      </c>
    </row>
    <row r="139" spans="2:8" x14ac:dyDescent="0.25">
      <c r="C139" s="130"/>
      <c r="D139" s="130"/>
    </row>
    <row r="140" spans="2:8" x14ac:dyDescent="0.25">
      <c r="B140" t="s">
        <v>49</v>
      </c>
      <c r="C140" s="151">
        <f>AVERAGE(C131:C138)</f>
        <v>1.0001878749999999</v>
      </c>
      <c r="D140" s="151">
        <f>AVERAGE(D131:D138)</f>
        <v>0.49211112499999993</v>
      </c>
    </row>
    <row r="141" spans="2:8" x14ac:dyDescent="0.25">
      <c r="B141" t="s">
        <v>50</v>
      </c>
      <c r="C141" s="130">
        <f>STDEV(C131:C138)</f>
        <v>0.22854552960370814</v>
      </c>
      <c r="D141" s="130">
        <f>STDEV(D131:D138)</f>
        <v>0.1220081286009113</v>
      </c>
    </row>
    <row r="143" spans="2:8" s="16" customFormat="1" x14ac:dyDescent="0.25">
      <c r="B143" s="108" t="s">
        <v>1330</v>
      </c>
      <c r="C143" s="108"/>
      <c r="D143" s="108"/>
    </row>
    <row r="144" spans="2:8" x14ac:dyDescent="0.25">
      <c r="B144" t="s">
        <v>1205</v>
      </c>
      <c r="G144" t="s">
        <v>1207</v>
      </c>
    </row>
    <row r="146" spans="2:8" x14ac:dyDescent="0.25">
      <c r="C146" s="28" t="s">
        <v>105</v>
      </c>
      <c r="D146" s="28" t="s">
        <v>106</v>
      </c>
      <c r="G146" s="29" t="s">
        <v>108</v>
      </c>
      <c r="H146" s="30"/>
    </row>
    <row r="147" spans="2:8" x14ac:dyDescent="0.25">
      <c r="C147" s="144">
        <v>0.91312099999999996</v>
      </c>
      <c r="D147" s="144">
        <v>0.64066800000000002</v>
      </c>
      <c r="G147" s="2" t="s">
        <v>109</v>
      </c>
      <c r="H147" s="2">
        <v>1.6051756756379999E-3</v>
      </c>
    </row>
    <row r="148" spans="2:8" x14ac:dyDescent="0.25">
      <c r="C148" s="144">
        <v>1.1156379999999999</v>
      </c>
      <c r="D148" s="144">
        <v>0.59547399999999995</v>
      </c>
      <c r="G148" s="2" t="s">
        <v>110</v>
      </c>
      <c r="H148" s="2" t="s">
        <v>9</v>
      </c>
    </row>
    <row r="149" spans="2:8" x14ac:dyDescent="0.25">
      <c r="C149" s="144">
        <v>1.0617780000000001</v>
      </c>
      <c r="D149" s="144">
        <v>0.75774200000000003</v>
      </c>
      <c r="G149" s="2" t="s">
        <v>111</v>
      </c>
      <c r="H149" s="2" t="s">
        <v>8</v>
      </c>
    </row>
    <row r="150" spans="2:8" x14ac:dyDescent="0.25">
      <c r="C150" s="144">
        <v>1.245501</v>
      </c>
      <c r="D150" s="144">
        <v>0.57269999999999999</v>
      </c>
      <c r="G150" s="2" t="s">
        <v>112</v>
      </c>
      <c r="H150" s="2" t="s">
        <v>72</v>
      </c>
    </row>
    <row r="151" spans="2:8" x14ac:dyDescent="0.25">
      <c r="C151" s="144">
        <v>0.90059999999999996</v>
      </c>
      <c r="D151" s="144">
        <v>0.62745200000000001</v>
      </c>
      <c r="G151" s="2" t="s">
        <v>113</v>
      </c>
      <c r="H151" s="2" t="s">
        <v>141</v>
      </c>
    </row>
    <row r="152" spans="2:8" x14ac:dyDescent="0.25">
      <c r="C152" s="144">
        <v>0.81182200000000004</v>
      </c>
      <c r="D152" s="144">
        <v>0.87890900000000005</v>
      </c>
    </row>
    <row r="153" spans="2:8" x14ac:dyDescent="0.25">
      <c r="C153" s="144">
        <v>0.951542</v>
      </c>
      <c r="D153" s="144">
        <v>0.84787100000000004</v>
      </c>
    </row>
    <row r="154" spans="2:8" x14ac:dyDescent="0.25">
      <c r="C154" s="130"/>
      <c r="D154" s="130"/>
    </row>
    <row r="155" spans="2:8" x14ac:dyDescent="0.25">
      <c r="B155" t="s">
        <v>49</v>
      </c>
      <c r="C155" s="151">
        <f>AVERAGE(C147:C153)</f>
        <v>1.0000002857142858</v>
      </c>
      <c r="D155" s="151">
        <f>AVERAGE(D147:D153)</f>
        <v>0.70297371428571431</v>
      </c>
    </row>
    <row r="156" spans="2:8" x14ac:dyDescent="0.25">
      <c r="B156" t="s">
        <v>50</v>
      </c>
      <c r="C156" s="130">
        <f>STDEV(C147:C153)</f>
        <v>0.1486869571826599</v>
      </c>
      <c r="D156" s="130">
        <f>STDEV(D147:D153)</f>
        <v>0.1245398021072166</v>
      </c>
    </row>
    <row r="159" spans="2:8" s="16" customFormat="1" x14ac:dyDescent="0.25">
      <c r="B159" s="108" t="s">
        <v>706</v>
      </c>
      <c r="C159" s="108"/>
      <c r="D159" s="108"/>
    </row>
    <row r="160" spans="2:8" x14ac:dyDescent="0.25">
      <c r="B160" t="s">
        <v>668</v>
      </c>
      <c r="G160" t="s">
        <v>1207</v>
      </c>
    </row>
    <row r="162" spans="2:8" x14ac:dyDescent="0.25">
      <c r="C162" s="28" t="s">
        <v>105</v>
      </c>
      <c r="D162" s="28" t="s">
        <v>106</v>
      </c>
      <c r="G162" s="29" t="s">
        <v>108</v>
      </c>
      <c r="H162" s="30"/>
    </row>
    <row r="163" spans="2:8" x14ac:dyDescent="0.25">
      <c r="C163" s="144">
        <v>1.091618</v>
      </c>
      <c r="D163" s="144">
        <v>0.30019499999999999</v>
      </c>
      <c r="G163" s="2" t="s">
        <v>109</v>
      </c>
      <c r="H163" s="2">
        <v>6.7286762001299999E-4</v>
      </c>
    </row>
    <row r="164" spans="2:8" x14ac:dyDescent="0.25">
      <c r="C164" s="144">
        <v>0.89668599999999998</v>
      </c>
      <c r="D164" s="144">
        <v>0.58869400000000005</v>
      </c>
      <c r="G164" s="2" t="s">
        <v>110</v>
      </c>
      <c r="H164" s="2" t="s">
        <v>13</v>
      </c>
    </row>
    <row r="165" spans="2:8" x14ac:dyDescent="0.25">
      <c r="C165" s="144">
        <v>0.93957100000000005</v>
      </c>
      <c r="D165" s="144">
        <v>0.72904500000000005</v>
      </c>
      <c r="G165" s="2" t="s">
        <v>111</v>
      </c>
      <c r="H165" s="2" t="s">
        <v>8</v>
      </c>
    </row>
    <row r="166" spans="2:8" x14ac:dyDescent="0.25">
      <c r="C166" s="144">
        <v>0.69005799999999995</v>
      </c>
      <c r="D166" s="144">
        <v>0.68615999999999999</v>
      </c>
      <c r="G166" s="2" t="s">
        <v>112</v>
      </c>
      <c r="H166" s="2" t="s">
        <v>72</v>
      </c>
    </row>
    <row r="167" spans="2:8" x14ac:dyDescent="0.25">
      <c r="C167" s="144">
        <v>1.0409360000000001</v>
      </c>
      <c r="D167" s="144">
        <v>0.631579</v>
      </c>
      <c r="G167" s="2" t="s">
        <v>113</v>
      </c>
      <c r="H167" s="2" t="s">
        <v>142</v>
      </c>
    </row>
    <row r="168" spans="2:8" x14ac:dyDescent="0.25">
      <c r="C168" s="144">
        <v>1.134503</v>
      </c>
      <c r="D168" s="144">
        <v>0.69785600000000003</v>
      </c>
    </row>
    <row r="169" spans="2:8" x14ac:dyDescent="0.25">
      <c r="C169" s="144">
        <v>1.2163740000000001</v>
      </c>
      <c r="D169" s="144"/>
    </row>
    <row r="170" spans="2:8" x14ac:dyDescent="0.25">
      <c r="C170" s="144">
        <v>0.99025300000000005</v>
      </c>
      <c r="D170" s="144"/>
    </row>
    <row r="171" spans="2:8" x14ac:dyDescent="0.25">
      <c r="C171" s="130"/>
      <c r="D171" s="130"/>
    </row>
    <row r="172" spans="2:8" x14ac:dyDescent="0.25">
      <c r="B172" t="s">
        <v>49</v>
      </c>
      <c r="C172" s="151">
        <f>AVERAGE(C163:C170)</f>
        <v>0.99999987499999998</v>
      </c>
      <c r="D172" s="151">
        <f>AVERAGE(D163:D170)</f>
        <v>0.60558816666666671</v>
      </c>
    </row>
    <row r="173" spans="2:8" x14ac:dyDescent="0.25">
      <c r="B173" t="s">
        <v>50</v>
      </c>
      <c r="C173" s="130">
        <f>STDEV(C163:C170)</f>
        <v>0.16277191444071795</v>
      </c>
      <c r="D173" s="130">
        <f>STDEV(D163:D170)</f>
        <v>0.15778002764788265</v>
      </c>
    </row>
    <row r="174" spans="2:8" x14ac:dyDescent="0.25">
      <c r="C174" s="11"/>
      <c r="D174" s="11"/>
    </row>
    <row r="176" spans="2:8" s="16" customFormat="1" x14ac:dyDescent="0.25">
      <c r="B176" s="108" t="s">
        <v>1331</v>
      </c>
      <c r="C176" s="108"/>
      <c r="D176" s="108"/>
    </row>
    <row r="177" spans="2:8" x14ac:dyDescent="0.25">
      <c r="B177" t="s">
        <v>668</v>
      </c>
      <c r="G177" t="s">
        <v>1207</v>
      </c>
    </row>
    <row r="179" spans="2:8" x14ac:dyDescent="0.25">
      <c r="C179" s="28" t="s">
        <v>105</v>
      </c>
      <c r="D179" s="28" t="s">
        <v>106</v>
      </c>
      <c r="G179" s="29" t="s">
        <v>108</v>
      </c>
      <c r="H179" s="30"/>
    </row>
    <row r="180" spans="2:8" x14ac:dyDescent="0.25">
      <c r="C180" s="144">
        <v>0.97336800000000001</v>
      </c>
      <c r="D180" s="144">
        <v>0.68583499999999997</v>
      </c>
      <c r="G180" s="2" t="s">
        <v>109</v>
      </c>
      <c r="H180" s="2">
        <v>4.8096159081500002E-4</v>
      </c>
    </row>
    <row r="181" spans="2:8" x14ac:dyDescent="0.25">
      <c r="C181" s="144">
        <v>1.0087200000000001</v>
      </c>
      <c r="D181" s="144">
        <v>0.61984399999999995</v>
      </c>
      <c r="G181" s="2" t="s">
        <v>110</v>
      </c>
      <c r="H181" s="2" t="s">
        <v>13</v>
      </c>
    </row>
    <row r="182" spans="2:8" x14ac:dyDescent="0.25">
      <c r="C182" s="144">
        <v>0.88852200000000003</v>
      </c>
      <c r="D182" s="144">
        <v>0.74946999999999997</v>
      </c>
      <c r="G182" s="2" t="s">
        <v>111</v>
      </c>
      <c r="H182" s="2" t="s">
        <v>8</v>
      </c>
    </row>
    <row r="183" spans="2:8" x14ac:dyDescent="0.25">
      <c r="C183" s="144">
        <v>0.69997600000000004</v>
      </c>
      <c r="D183" s="144">
        <v>0.80367699999999997</v>
      </c>
      <c r="G183" s="2" t="s">
        <v>112</v>
      </c>
      <c r="H183" s="2" t="s">
        <v>72</v>
      </c>
    </row>
    <row r="184" spans="2:8" x14ac:dyDescent="0.25">
      <c r="C184" s="144">
        <v>1.0770679999999999</v>
      </c>
      <c r="D184" s="144">
        <v>0.62927200000000005</v>
      </c>
      <c r="G184" s="2" t="s">
        <v>113</v>
      </c>
      <c r="H184" s="2" t="s">
        <v>143</v>
      </c>
    </row>
    <row r="185" spans="2:8" x14ac:dyDescent="0.25">
      <c r="C185" s="144">
        <v>1.1524859999999999</v>
      </c>
      <c r="D185" s="144">
        <v>0.57506500000000005</v>
      </c>
    </row>
    <row r="186" spans="2:8" x14ac:dyDescent="0.25">
      <c r="C186" s="144">
        <v>1.0770679999999999</v>
      </c>
      <c r="D186" s="144"/>
    </row>
    <row r="187" spans="2:8" x14ac:dyDescent="0.25">
      <c r="C187" s="144">
        <v>1.1242049999999999</v>
      </c>
      <c r="D187" s="144"/>
    </row>
    <row r="188" spans="2:8" x14ac:dyDescent="0.25">
      <c r="C188" s="130"/>
      <c r="D188" s="144"/>
    </row>
    <row r="189" spans="2:8" x14ac:dyDescent="0.25">
      <c r="B189" t="s">
        <v>49</v>
      </c>
      <c r="C189" s="151">
        <f>AVERAGE(C180:C187)</f>
        <v>1.0001766249999999</v>
      </c>
      <c r="D189" s="151">
        <f>AVERAGE(D180:D187)</f>
        <v>0.67719383333333338</v>
      </c>
    </row>
    <row r="190" spans="2:8" x14ac:dyDescent="0.25">
      <c r="B190" t="s">
        <v>50</v>
      </c>
      <c r="C190" s="130">
        <f>STDEV(C180:C187)</f>
        <v>0.14822020913968162</v>
      </c>
      <c r="D190" s="130">
        <f>STDEV(D180:D187)</f>
        <v>8.6385542275119784E-2</v>
      </c>
    </row>
  </sheetData>
  <mergeCells count="2">
    <mergeCell ref="B33:E33"/>
    <mergeCell ref="G33:H3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06242-3008-469A-8C47-FEF4D65226BB}">
  <dimension ref="A2:M223"/>
  <sheetViews>
    <sheetView workbookViewId="0">
      <selection activeCell="G146" sqref="G146"/>
    </sheetView>
  </sheetViews>
  <sheetFormatPr defaultRowHeight="15" x14ac:dyDescent="0.25"/>
  <cols>
    <col min="2" max="2" width="13.7109375" customWidth="1"/>
    <col min="3" max="3" width="15.7109375" customWidth="1"/>
    <col min="4" max="4" width="13" customWidth="1"/>
    <col min="5" max="5" width="32.7109375" customWidth="1"/>
    <col min="6" max="6" width="26.7109375" customWidth="1"/>
    <col min="7" max="7" width="37.5703125" customWidth="1"/>
    <col min="8" max="8" width="38.42578125" customWidth="1"/>
    <col min="9" max="9" width="18" customWidth="1"/>
    <col min="10" max="10" width="18.28515625" customWidth="1"/>
    <col min="11" max="11" width="26.85546875" customWidth="1"/>
    <col min="12" max="12" width="31.140625" customWidth="1"/>
  </cols>
  <sheetData>
    <row r="2" spans="2:5" s="16" customFormat="1" x14ac:dyDescent="0.25">
      <c r="B2" s="108" t="s">
        <v>707</v>
      </c>
      <c r="C2" s="108"/>
      <c r="D2" s="108"/>
    </row>
    <row r="4" spans="2:5" x14ac:dyDescent="0.25">
      <c r="B4" s="301" t="s">
        <v>282</v>
      </c>
      <c r="C4" s="302"/>
      <c r="D4" s="303"/>
    </row>
    <row r="5" spans="2:5" ht="18" x14ac:dyDescent="0.35">
      <c r="C5" s="10" t="s">
        <v>281</v>
      </c>
      <c r="D5" s="10" t="s">
        <v>275</v>
      </c>
    </row>
    <row r="6" spans="2:5" x14ac:dyDescent="0.25">
      <c r="C6" s="84" t="s">
        <v>264</v>
      </c>
      <c r="D6" s="26">
        <v>5.36</v>
      </c>
      <c r="E6" s="81"/>
    </row>
    <row r="7" spans="2:5" x14ac:dyDescent="0.25">
      <c r="C7" s="84" t="s">
        <v>262</v>
      </c>
      <c r="D7" s="26">
        <v>4.3099999999999996</v>
      </c>
      <c r="E7" s="81"/>
    </row>
    <row r="8" spans="2:5" x14ac:dyDescent="0.25">
      <c r="C8" s="84" t="s">
        <v>273</v>
      </c>
      <c r="D8" s="26">
        <v>4.1399999999999997</v>
      </c>
      <c r="E8" s="81"/>
    </row>
    <row r="9" spans="2:5" x14ac:dyDescent="0.25">
      <c r="C9" s="84" t="s">
        <v>265</v>
      </c>
      <c r="D9" s="26">
        <v>3.47</v>
      </c>
      <c r="E9" s="81"/>
    </row>
    <row r="10" spans="2:5" x14ac:dyDescent="0.25">
      <c r="C10" s="84" t="s">
        <v>276</v>
      </c>
      <c r="D10" s="26">
        <v>3.5</v>
      </c>
    </row>
    <row r="11" spans="2:5" x14ac:dyDescent="0.25">
      <c r="C11" s="84" t="s">
        <v>277</v>
      </c>
      <c r="D11" s="26">
        <v>3.5</v>
      </c>
    </row>
    <row r="12" spans="2:5" x14ac:dyDescent="0.25">
      <c r="C12" s="84" t="s">
        <v>278</v>
      </c>
      <c r="D12" s="26">
        <v>2.77</v>
      </c>
    </row>
    <row r="13" spans="2:5" x14ac:dyDescent="0.25">
      <c r="C13" s="84" t="s">
        <v>279</v>
      </c>
      <c r="D13" s="26">
        <v>2.72</v>
      </c>
    </row>
    <row r="14" spans="2:5" x14ac:dyDescent="0.25">
      <c r="C14" s="84" t="s">
        <v>280</v>
      </c>
      <c r="D14" s="26">
        <v>1.97</v>
      </c>
    </row>
    <row r="16" spans="2:5" x14ac:dyDescent="0.25">
      <c r="B16" s="301" t="s">
        <v>863</v>
      </c>
      <c r="C16" s="302"/>
      <c r="D16" s="303"/>
    </row>
    <row r="17" spans="2:4" ht="18" x14ac:dyDescent="0.35">
      <c r="C17" s="10" t="s">
        <v>281</v>
      </c>
      <c r="D17" s="10" t="s">
        <v>275</v>
      </c>
    </row>
    <row r="18" spans="2:4" x14ac:dyDescent="0.25">
      <c r="C18" s="204" t="s">
        <v>283</v>
      </c>
      <c r="D18" s="26">
        <v>7.8</v>
      </c>
    </row>
    <row r="19" spans="2:4" x14ac:dyDescent="0.25">
      <c r="C19" s="204" t="s">
        <v>284</v>
      </c>
      <c r="D19" s="26">
        <v>5.01</v>
      </c>
    </row>
    <row r="20" spans="2:4" x14ac:dyDescent="0.25">
      <c r="C20" s="204" t="s">
        <v>285</v>
      </c>
      <c r="D20" s="26">
        <v>4.1399999999999997</v>
      </c>
    </row>
    <row r="21" spans="2:4" x14ac:dyDescent="0.25">
      <c r="C21" s="204" t="s">
        <v>286</v>
      </c>
      <c r="D21" s="26">
        <v>3.99</v>
      </c>
    </row>
    <row r="22" spans="2:4" x14ac:dyDescent="0.25">
      <c r="C22" s="204" t="s">
        <v>287</v>
      </c>
      <c r="D22" s="26">
        <v>3.81</v>
      </c>
    </row>
    <row r="23" spans="2:4" x14ac:dyDescent="0.25">
      <c r="C23" s="204" t="s">
        <v>288</v>
      </c>
      <c r="D23" s="26">
        <v>3.46</v>
      </c>
    </row>
    <row r="24" spans="2:4" x14ac:dyDescent="0.25">
      <c r="C24" s="204" t="s">
        <v>289</v>
      </c>
      <c r="D24" s="26">
        <v>3.4</v>
      </c>
    </row>
    <row r="25" spans="2:4" x14ac:dyDescent="0.25">
      <c r="C25" s="204" t="s">
        <v>290</v>
      </c>
      <c r="D25" s="26">
        <v>2.71</v>
      </c>
    </row>
    <row r="26" spans="2:4" x14ac:dyDescent="0.25">
      <c r="C26" s="204" t="s">
        <v>291</v>
      </c>
      <c r="D26" s="26">
        <v>1.94</v>
      </c>
    </row>
    <row r="27" spans="2:4" x14ac:dyDescent="0.25">
      <c r="C27" s="204" t="s">
        <v>292</v>
      </c>
      <c r="D27" s="26">
        <v>1.7</v>
      </c>
    </row>
    <row r="30" spans="2:4" s="16" customFormat="1" ht="17.25" x14ac:dyDescent="0.25">
      <c r="B30" s="108" t="s">
        <v>1343</v>
      </c>
      <c r="C30" s="108"/>
    </row>
    <row r="31" spans="2:4" x14ac:dyDescent="0.25">
      <c r="B31" t="s">
        <v>669</v>
      </c>
    </row>
    <row r="33" spans="1:6" x14ac:dyDescent="0.25">
      <c r="B33" s="28" t="s">
        <v>67</v>
      </c>
      <c r="C33" s="28" t="s">
        <v>68</v>
      </c>
      <c r="E33" s="29" t="s">
        <v>108</v>
      </c>
      <c r="F33" s="30"/>
    </row>
    <row r="34" spans="1:6" x14ac:dyDescent="0.25">
      <c r="B34" s="3">
        <v>1.180812</v>
      </c>
      <c r="C34" s="3">
        <v>1.5055350000000001</v>
      </c>
      <c r="E34" s="2" t="s">
        <v>109</v>
      </c>
      <c r="F34" s="3">
        <v>1.1828464304456001E-2</v>
      </c>
    </row>
    <row r="35" spans="1:6" x14ac:dyDescent="0.25">
      <c r="B35" s="3">
        <v>1.151292</v>
      </c>
      <c r="C35" s="3">
        <v>1.03321</v>
      </c>
      <c r="E35" s="2" t="s">
        <v>110</v>
      </c>
      <c r="F35" s="3" t="s">
        <v>64</v>
      </c>
    </row>
    <row r="36" spans="1:6" x14ac:dyDescent="0.25">
      <c r="B36" s="3">
        <v>0.91512899999999997</v>
      </c>
      <c r="C36" s="3">
        <v>0.97416999999999998</v>
      </c>
      <c r="E36" s="2" t="s">
        <v>111</v>
      </c>
      <c r="F36" s="3" t="s">
        <v>8</v>
      </c>
    </row>
    <row r="37" spans="1:6" x14ac:dyDescent="0.25">
      <c r="B37" s="3">
        <v>0.76752799999999999</v>
      </c>
      <c r="C37" s="3">
        <v>1.7121770000000001</v>
      </c>
      <c r="E37" s="2" t="s">
        <v>112</v>
      </c>
      <c r="F37" s="3" t="s">
        <v>72</v>
      </c>
    </row>
    <row r="38" spans="1:6" x14ac:dyDescent="0.25">
      <c r="B38" s="3">
        <v>1.00369</v>
      </c>
      <c r="C38" s="3">
        <v>1.2988930000000001</v>
      </c>
      <c r="E38" s="2" t="s">
        <v>113</v>
      </c>
      <c r="F38" s="3" t="s">
        <v>294</v>
      </c>
    </row>
    <row r="39" spans="1:6" x14ac:dyDescent="0.25">
      <c r="B39" s="3">
        <v>1.0627310000000001</v>
      </c>
      <c r="C39" s="3">
        <v>1.1217710000000001</v>
      </c>
      <c r="F39" s="11"/>
    </row>
    <row r="40" spans="1:6" x14ac:dyDescent="0.25">
      <c r="B40" s="3">
        <v>1.0922510000000001</v>
      </c>
      <c r="C40" s="3">
        <v>1.3284130000000001</v>
      </c>
      <c r="F40" s="11"/>
    </row>
    <row r="41" spans="1:6" x14ac:dyDescent="0.25">
      <c r="B41" s="3">
        <v>0.82656799999999997</v>
      </c>
      <c r="C41" s="3">
        <v>1.771218</v>
      </c>
      <c r="F41" s="11"/>
    </row>
    <row r="42" spans="1:6" x14ac:dyDescent="0.25">
      <c r="F42" s="11"/>
    </row>
    <row r="43" spans="1:6" x14ac:dyDescent="0.25">
      <c r="A43" s="10" t="s">
        <v>49</v>
      </c>
      <c r="B43" s="19">
        <f>AVERAGE(B34:B41)</f>
        <v>1.0000001250000001</v>
      </c>
      <c r="C43" s="19">
        <f>AVERAGE(C34:C41)</f>
        <v>1.3431733749999999</v>
      </c>
      <c r="F43" s="11"/>
    </row>
    <row r="44" spans="1:6" x14ac:dyDescent="0.25">
      <c r="A44" s="10" t="s">
        <v>50</v>
      </c>
      <c r="B44" s="11">
        <f>STDEV(B34:B41)</f>
        <v>0.15088608101993137</v>
      </c>
      <c r="C44" s="11">
        <f>STDEV(C34:C41)</f>
        <v>0.29980603016566715</v>
      </c>
      <c r="F44" s="11"/>
    </row>
    <row r="45" spans="1:6" x14ac:dyDescent="0.25">
      <c r="B45" s="11"/>
      <c r="C45" s="11"/>
      <c r="F45" s="11"/>
    </row>
    <row r="46" spans="1:6" s="16" customFormat="1" ht="17.25" x14ac:dyDescent="0.25">
      <c r="B46" s="108" t="s">
        <v>1344</v>
      </c>
      <c r="C46" s="108"/>
      <c r="F46" s="140"/>
    </row>
    <row r="47" spans="1:6" x14ac:dyDescent="0.25">
      <c r="B47" t="s">
        <v>670</v>
      </c>
      <c r="F47" s="11"/>
    </row>
    <row r="48" spans="1:6" x14ac:dyDescent="0.25">
      <c r="F48" s="11"/>
    </row>
    <row r="49" spans="1:7" x14ac:dyDescent="0.25">
      <c r="B49" s="28" t="s">
        <v>67</v>
      </c>
      <c r="C49" s="28" t="s">
        <v>68</v>
      </c>
      <c r="E49" s="29" t="s">
        <v>108</v>
      </c>
      <c r="F49" s="28"/>
    </row>
    <row r="50" spans="1:7" x14ac:dyDescent="0.25">
      <c r="B50" s="3">
        <v>0.81159400000000004</v>
      </c>
      <c r="C50" s="3">
        <v>2.7898529999999999</v>
      </c>
      <c r="E50" s="2" t="s">
        <v>109</v>
      </c>
      <c r="F50" s="3">
        <v>1.3220825338999999E-5</v>
      </c>
    </row>
    <row r="51" spans="1:7" x14ac:dyDescent="0.25">
      <c r="B51" s="3">
        <v>1.6231869999999999</v>
      </c>
      <c r="C51" s="3">
        <v>2.2826070000000001</v>
      </c>
      <c r="E51" s="2" t="s">
        <v>110</v>
      </c>
      <c r="F51" s="3" t="s">
        <v>17</v>
      </c>
    </row>
    <row r="52" spans="1:7" x14ac:dyDescent="0.25">
      <c r="B52" s="3">
        <v>0.81159400000000004</v>
      </c>
      <c r="C52" s="3">
        <v>1.927535</v>
      </c>
      <c r="E52" s="2" t="s">
        <v>111</v>
      </c>
      <c r="F52" s="3" t="s">
        <v>8</v>
      </c>
    </row>
    <row r="53" spans="1:7" x14ac:dyDescent="0.25">
      <c r="B53" s="3">
        <v>0.91304300000000005</v>
      </c>
      <c r="C53" s="3">
        <v>1.8768100000000001</v>
      </c>
      <c r="E53" s="2" t="s">
        <v>112</v>
      </c>
      <c r="F53" s="3" t="s">
        <v>72</v>
      </c>
    </row>
    <row r="54" spans="1:7" x14ac:dyDescent="0.25">
      <c r="B54" s="3">
        <v>0.86231800000000003</v>
      </c>
      <c r="C54" s="3">
        <v>3.0434760000000001</v>
      </c>
      <c r="E54" s="2" t="s">
        <v>113</v>
      </c>
      <c r="F54" s="3" t="s">
        <v>295</v>
      </c>
    </row>
    <row r="55" spans="1:7" x14ac:dyDescent="0.25">
      <c r="B55" s="3">
        <v>0.81159400000000004</v>
      </c>
      <c r="C55" s="3">
        <v>2.333332</v>
      </c>
      <c r="F55" s="11"/>
    </row>
    <row r="56" spans="1:7" x14ac:dyDescent="0.25">
      <c r="B56" s="3">
        <v>1.166666</v>
      </c>
      <c r="C56" s="3">
        <v>2.5362300000000002</v>
      </c>
    </row>
    <row r="57" spans="1:7" x14ac:dyDescent="0.25">
      <c r="B57" s="3"/>
      <c r="C57" s="3"/>
    </row>
    <row r="58" spans="1:7" x14ac:dyDescent="0.25">
      <c r="A58" s="10" t="s">
        <v>49</v>
      </c>
      <c r="B58" s="9">
        <f>AVERAGE(B50:B56)</f>
        <v>0.99999942857142876</v>
      </c>
      <c r="C58" s="9">
        <f>AVERAGE(C50:C56)</f>
        <v>2.398549</v>
      </c>
    </row>
    <row r="59" spans="1:7" x14ac:dyDescent="0.25">
      <c r="A59" s="10" t="s">
        <v>50</v>
      </c>
      <c r="B59" s="3">
        <f>STDEV(B50:B56)</f>
        <v>0.30253041389908569</v>
      </c>
      <c r="C59" s="3">
        <f>STDEV(C50:C56)</f>
        <v>0.42812912582459506</v>
      </c>
    </row>
    <row r="60" spans="1:7" x14ac:dyDescent="0.25">
      <c r="B60" s="3"/>
      <c r="C60" s="3"/>
    </row>
    <row r="61" spans="1:7" s="16" customFormat="1" x14ac:dyDescent="0.25">
      <c r="B61" s="108" t="s">
        <v>1341</v>
      </c>
      <c r="C61" s="108"/>
    </row>
    <row r="62" spans="1:7" x14ac:dyDescent="0.25">
      <c r="B62" s="2" t="s">
        <v>671</v>
      </c>
      <c r="C62" s="3"/>
    </row>
    <row r="63" spans="1:7" x14ac:dyDescent="0.25">
      <c r="B63" s="304" t="s">
        <v>296</v>
      </c>
      <c r="C63" s="305"/>
      <c r="D63" s="301" t="s">
        <v>297</v>
      </c>
      <c r="E63" s="303"/>
    </row>
    <row r="64" spans="1:7" x14ac:dyDescent="0.25">
      <c r="B64" s="9" t="s">
        <v>67</v>
      </c>
      <c r="C64" s="9" t="s">
        <v>68</v>
      </c>
      <c r="D64" s="9" t="s">
        <v>67</v>
      </c>
      <c r="E64" s="9" t="s">
        <v>68</v>
      </c>
      <c r="F64" s="29" t="s">
        <v>299</v>
      </c>
      <c r="G64" s="30"/>
    </row>
    <row r="65" spans="1:7" x14ac:dyDescent="0.25">
      <c r="B65" s="144">
        <v>0.71335999999999999</v>
      </c>
      <c r="C65" s="144">
        <v>1.76285</v>
      </c>
      <c r="D65" s="144">
        <v>0.73672000000000004</v>
      </c>
      <c r="E65" s="144">
        <v>1.66432</v>
      </c>
      <c r="F65" s="2" t="s">
        <v>109</v>
      </c>
      <c r="G65" s="3">
        <v>9.8567497359999993E-5</v>
      </c>
    </row>
    <row r="66" spans="1:7" x14ac:dyDescent="0.25">
      <c r="B66" s="144">
        <v>0.91427999999999998</v>
      </c>
      <c r="C66" s="144">
        <v>1.28156</v>
      </c>
      <c r="D66" s="144">
        <v>1.0630200000000001</v>
      </c>
      <c r="E66" s="144">
        <v>1.22231</v>
      </c>
      <c r="F66" s="2" t="s">
        <v>110</v>
      </c>
      <c r="G66" s="3" t="s">
        <v>17</v>
      </c>
    </row>
    <row r="67" spans="1:7" x14ac:dyDescent="0.25">
      <c r="B67" s="144">
        <v>1.1533</v>
      </c>
      <c r="C67" s="144">
        <v>1.40954</v>
      </c>
      <c r="D67" s="144">
        <v>0.74156999999999995</v>
      </c>
      <c r="E67" s="144">
        <v>1.3158099999999999</v>
      </c>
      <c r="F67" s="2" t="s">
        <v>111</v>
      </c>
      <c r="G67" s="3" t="s">
        <v>8</v>
      </c>
    </row>
    <row r="68" spans="1:7" x14ac:dyDescent="0.25">
      <c r="B68" s="144">
        <v>1.36748</v>
      </c>
      <c r="C68" s="144">
        <v>1.63686</v>
      </c>
      <c r="D68" s="144">
        <v>1.3009299999999999</v>
      </c>
      <c r="E68" s="144">
        <v>1.56717</v>
      </c>
      <c r="F68" s="2" t="s">
        <v>112</v>
      </c>
      <c r="G68" s="3" t="s">
        <v>72</v>
      </c>
    </row>
    <row r="69" spans="1:7" x14ac:dyDescent="0.25">
      <c r="B69" s="144">
        <v>0.88865000000000005</v>
      </c>
      <c r="C69" s="144">
        <v>1.36985</v>
      </c>
      <c r="D69" s="144">
        <v>1.09172</v>
      </c>
      <c r="E69" s="144">
        <v>0.90717000000000003</v>
      </c>
      <c r="F69" s="2" t="s">
        <v>113</v>
      </c>
      <c r="G69" s="3" t="s">
        <v>298</v>
      </c>
    </row>
    <row r="70" spans="1:7" x14ac:dyDescent="0.25">
      <c r="B70" s="144">
        <v>0.91337000000000002</v>
      </c>
      <c r="C70" s="144">
        <v>1.3732200000000001</v>
      </c>
      <c r="D70" s="144">
        <v>0.86812</v>
      </c>
      <c r="E70" s="144">
        <v>1.0985499999999999</v>
      </c>
      <c r="G70" s="11"/>
    </row>
    <row r="71" spans="1:7" x14ac:dyDescent="0.25">
      <c r="B71" s="144">
        <v>0.99909999999999999</v>
      </c>
      <c r="C71" s="144">
        <v>1.8164</v>
      </c>
      <c r="D71" s="144">
        <v>1.1513199999999999</v>
      </c>
      <c r="E71" s="144">
        <v>1.90673</v>
      </c>
      <c r="F71" s="29" t="s">
        <v>301</v>
      </c>
      <c r="G71" s="28"/>
    </row>
    <row r="72" spans="1:7" x14ac:dyDescent="0.25">
      <c r="B72" s="144">
        <v>1.0504199999999999</v>
      </c>
      <c r="C72" s="144">
        <v>1.72726</v>
      </c>
      <c r="D72" s="144">
        <v>1.0465599999999999</v>
      </c>
      <c r="E72" s="144">
        <v>1.74878</v>
      </c>
      <c r="F72" s="2" t="s">
        <v>109</v>
      </c>
      <c r="G72" s="3">
        <v>9.0398212843500001E-3</v>
      </c>
    </row>
    <row r="73" spans="1:7" x14ac:dyDescent="0.25">
      <c r="B73" s="3"/>
      <c r="C73" s="3"/>
      <c r="F73" s="2" t="s">
        <v>110</v>
      </c>
      <c r="G73" s="3" t="s">
        <v>9</v>
      </c>
    </row>
    <row r="74" spans="1:7" x14ac:dyDescent="0.25">
      <c r="A74" s="10" t="s">
        <v>49</v>
      </c>
      <c r="B74" s="155">
        <f>AVERAGE(B65:B72)</f>
        <v>0.99999500000000008</v>
      </c>
      <c r="C74" s="155">
        <f t="shared" ref="C74:E74" si="0">AVERAGE(C65:C72)</f>
        <v>1.5471924999999997</v>
      </c>
      <c r="D74" s="155">
        <f t="shared" si="0"/>
        <v>0.99999500000000019</v>
      </c>
      <c r="E74" s="155">
        <f t="shared" si="0"/>
        <v>1.428855</v>
      </c>
      <c r="F74" s="2" t="s">
        <v>111</v>
      </c>
      <c r="G74" s="3" t="s">
        <v>8</v>
      </c>
    </row>
    <row r="75" spans="1:7" x14ac:dyDescent="0.25">
      <c r="A75" s="10" t="s">
        <v>50</v>
      </c>
      <c r="B75" s="144">
        <f>STDEV(B65:B72)</f>
        <v>0.19657765241392872</v>
      </c>
      <c r="C75" s="144">
        <f t="shared" ref="C75:E75" si="1">STDEV(C65:C72)</f>
        <v>0.21066935140506127</v>
      </c>
      <c r="D75" s="144">
        <f t="shared" si="1"/>
        <v>0.20053616602925733</v>
      </c>
      <c r="E75" s="144">
        <f t="shared" si="1"/>
        <v>0.34681983136575628</v>
      </c>
      <c r="F75" s="2" t="s">
        <v>112</v>
      </c>
      <c r="G75" s="3" t="s">
        <v>72</v>
      </c>
    </row>
    <row r="76" spans="1:7" x14ac:dyDescent="0.25">
      <c r="B76" s="3"/>
      <c r="C76" s="3"/>
      <c r="F76" s="2" t="s">
        <v>113</v>
      </c>
      <c r="G76" s="3" t="s">
        <v>300</v>
      </c>
    </row>
    <row r="77" spans="1:7" x14ac:dyDescent="0.25">
      <c r="B77" s="3"/>
      <c r="C77" s="3"/>
      <c r="F77" s="2"/>
      <c r="G77" s="2"/>
    </row>
    <row r="78" spans="1:7" s="16" customFormat="1" x14ac:dyDescent="0.25">
      <c r="B78" s="108" t="s">
        <v>1342</v>
      </c>
      <c r="C78" s="108"/>
      <c r="F78" s="13"/>
      <c r="G78" s="13"/>
    </row>
    <row r="79" spans="1:7" x14ac:dyDescent="0.25">
      <c r="B79" s="2" t="s">
        <v>672</v>
      </c>
      <c r="C79" s="3"/>
      <c r="F79" s="2"/>
      <c r="G79" s="2"/>
    </row>
    <row r="80" spans="1:7" x14ac:dyDescent="0.25">
      <c r="B80" s="304" t="s">
        <v>296</v>
      </c>
      <c r="C80" s="305"/>
      <c r="D80" s="301" t="s">
        <v>297</v>
      </c>
      <c r="E80" s="303"/>
      <c r="F80" s="2"/>
      <c r="G80" s="2"/>
    </row>
    <row r="81" spans="1:7" x14ac:dyDescent="0.25">
      <c r="B81" s="9" t="s">
        <v>67</v>
      </c>
      <c r="C81" s="9" t="s">
        <v>68</v>
      </c>
      <c r="D81" s="9" t="s">
        <v>67</v>
      </c>
      <c r="E81" s="9" t="s">
        <v>68</v>
      </c>
      <c r="F81" s="29" t="s">
        <v>299</v>
      </c>
      <c r="G81" s="30"/>
    </row>
    <row r="82" spans="1:7" x14ac:dyDescent="0.25">
      <c r="B82" s="144">
        <v>1.2967500000000001</v>
      </c>
      <c r="C82" s="144">
        <v>1.79589</v>
      </c>
      <c r="D82" s="144">
        <v>1.3165100000000001</v>
      </c>
      <c r="E82" s="144">
        <v>1.76701</v>
      </c>
      <c r="F82" s="2" t="s">
        <v>109</v>
      </c>
      <c r="G82" s="3">
        <v>3.9391911199999998E-7</v>
      </c>
    </row>
    <row r="83" spans="1:7" x14ac:dyDescent="0.25">
      <c r="B83" s="144">
        <v>0.8276</v>
      </c>
      <c r="C83" s="144">
        <v>1.86687</v>
      </c>
      <c r="D83" s="144">
        <v>0.92549000000000003</v>
      </c>
      <c r="E83" s="144">
        <v>1.7771300000000001</v>
      </c>
      <c r="F83" s="2" t="s">
        <v>110</v>
      </c>
      <c r="G83" s="3" t="s">
        <v>17</v>
      </c>
    </row>
    <row r="84" spans="1:7" x14ac:dyDescent="0.25">
      <c r="B84" s="144">
        <v>1.11883</v>
      </c>
      <c r="C84" s="144">
        <v>1.8341700000000001</v>
      </c>
      <c r="D84" s="144">
        <v>0.75814000000000004</v>
      </c>
      <c r="E84" s="144">
        <v>2.3676200000000001</v>
      </c>
      <c r="F84" s="2" t="s">
        <v>111</v>
      </c>
      <c r="G84" s="3" t="s">
        <v>8</v>
      </c>
    </row>
    <row r="85" spans="1:7" x14ac:dyDescent="0.25">
      <c r="B85" s="144">
        <v>1.1031299999999999</v>
      </c>
      <c r="C85" s="144">
        <v>1.7972699999999999</v>
      </c>
      <c r="D85" s="144">
        <v>1.21088</v>
      </c>
      <c r="E85" s="144">
        <v>2.30715</v>
      </c>
      <c r="F85" s="2" t="s">
        <v>112</v>
      </c>
      <c r="G85" s="3" t="s">
        <v>72</v>
      </c>
    </row>
    <row r="86" spans="1:7" x14ac:dyDescent="0.25">
      <c r="B86" s="144">
        <v>0.92020999999999997</v>
      </c>
      <c r="C86" s="144">
        <v>2.0569700000000002</v>
      </c>
      <c r="D86" s="144">
        <v>0.69918999999999998</v>
      </c>
      <c r="E86" s="144">
        <v>2.5885400000000001</v>
      </c>
      <c r="F86" s="2" t="s">
        <v>113</v>
      </c>
      <c r="G86" s="3" t="s">
        <v>302</v>
      </c>
    </row>
    <row r="87" spans="1:7" x14ac:dyDescent="0.25">
      <c r="B87" s="144">
        <v>0.88217999999999996</v>
      </c>
      <c r="C87" s="144">
        <v>1.7991299999999999</v>
      </c>
      <c r="D87" s="144">
        <v>1.1189100000000001</v>
      </c>
      <c r="E87" s="144">
        <v>1.5988899999999999</v>
      </c>
      <c r="F87" s="2"/>
      <c r="G87" s="11"/>
    </row>
    <row r="88" spans="1:7" x14ac:dyDescent="0.25">
      <c r="B88" s="144">
        <v>0.85126999999999997</v>
      </c>
      <c r="C88" s="144">
        <v>2.2311800000000002</v>
      </c>
      <c r="D88" s="144">
        <v>0.97084999999999999</v>
      </c>
      <c r="E88" s="144">
        <v>2.6953499999999999</v>
      </c>
      <c r="F88" s="29" t="s">
        <v>301</v>
      </c>
      <c r="G88" s="28"/>
    </row>
    <row r="89" spans="1:7" x14ac:dyDescent="0.25">
      <c r="B89" s="116"/>
      <c r="C89" s="116"/>
      <c r="D89" s="129"/>
      <c r="E89" s="129"/>
      <c r="F89" s="2" t="s">
        <v>109</v>
      </c>
      <c r="G89" s="3">
        <v>4.6069412539E-5</v>
      </c>
    </row>
    <row r="90" spans="1:7" x14ac:dyDescent="0.25">
      <c r="A90" s="10" t="s">
        <v>49</v>
      </c>
      <c r="B90" s="23">
        <f>AVERAGE(B82:B88)</f>
        <v>0.99999571428571421</v>
      </c>
      <c r="C90" s="23">
        <f t="shared" ref="C90:E90" si="2">AVERAGE(C82:C88)</f>
        <v>1.91164</v>
      </c>
      <c r="D90" s="23">
        <f t="shared" si="2"/>
        <v>0.99999571428571421</v>
      </c>
      <c r="E90" s="23">
        <f t="shared" si="2"/>
        <v>2.1573842857142855</v>
      </c>
      <c r="F90" s="2" t="s">
        <v>110</v>
      </c>
      <c r="G90" s="3" t="s">
        <v>17</v>
      </c>
    </row>
    <row r="91" spans="1:7" x14ac:dyDescent="0.25">
      <c r="A91" s="10" t="s">
        <v>50</v>
      </c>
      <c r="B91" s="116">
        <f>STDEV(B82:B88)</f>
        <v>0.1755502290758168</v>
      </c>
      <c r="C91" s="116">
        <f t="shared" ref="C91:E91" si="3">STDEV(C82:C88)</f>
        <v>0.16850797894066233</v>
      </c>
      <c r="D91" s="116">
        <f t="shared" si="3"/>
        <v>0.2288277812283836</v>
      </c>
      <c r="E91" s="116">
        <f t="shared" si="3"/>
        <v>0.43795594458260151</v>
      </c>
      <c r="F91" s="2" t="s">
        <v>111</v>
      </c>
      <c r="G91" s="3" t="s">
        <v>8</v>
      </c>
    </row>
    <row r="92" spans="1:7" x14ac:dyDescent="0.25">
      <c r="B92" s="3"/>
      <c r="C92" s="3"/>
      <c r="F92" s="2" t="s">
        <v>112</v>
      </c>
      <c r="G92" s="3" t="s">
        <v>72</v>
      </c>
    </row>
    <row r="93" spans="1:7" x14ac:dyDescent="0.25">
      <c r="B93" s="3"/>
      <c r="C93" s="3"/>
      <c r="F93" s="2" t="s">
        <v>113</v>
      </c>
      <c r="G93" s="3" t="s">
        <v>303</v>
      </c>
    </row>
    <row r="95" spans="1:7" s="16" customFormat="1" x14ac:dyDescent="0.25">
      <c r="B95" s="108" t="s">
        <v>305</v>
      </c>
      <c r="C95" s="108"/>
      <c r="D95" s="108"/>
    </row>
    <row r="96" spans="1:7" x14ac:dyDescent="0.25">
      <c r="A96" s="12"/>
      <c r="B96" s="12" t="s">
        <v>1334</v>
      </c>
      <c r="C96" s="12"/>
      <c r="D96" s="12"/>
      <c r="E96" s="12"/>
      <c r="F96" s="12"/>
      <c r="G96" s="12"/>
    </row>
    <row r="97" spans="1:7" x14ac:dyDescent="0.25">
      <c r="A97" s="12"/>
      <c r="B97" s="12"/>
      <c r="C97" s="12"/>
      <c r="D97" s="12"/>
      <c r="E97" s="12"/>
      <c r="F97" s="12"/>
      <c r="G97" s="12"/>
    </row>
    <row r="98" spans="1:7" x14ac:dyDescent="0.25">
      <c r="A98" s="12"/>
      <c r="B98" s="76"/>
      <c r="C98" s="76"/>
      <c r="D98" s="76"/>
      <c r="E98" s="76"/>
      <c r="F98" s="76"/>
      <c r="G98" s="76"/>
    </row>
    <row r="99" spans="1:7" x14ac:dyDescent="0.25">
      <c r="A99" s="12"/>
      <c r="B99" s="76"/>
      <c r="C99" s="76"/>
      <c r="D99" s="76"/>
      <c r="E99" s="76"/>
      <c r="F99" s="76"/>
      <c r="G99" s="76"/>
    </row>
    <row r="100" spans="1:7" x14ac:dyDescent="0.25">
      <c r="A100" s="12"/>
      <c r="B100" s="76"/>
      <c r="C100" s="76"/>
      <c r="D100" s="76"/>
      <c r="E100" s="76"/>
      <c r="F100" s="76"/>
      <c r="G100" s="76"/>
    </row>
    <row r="101" spans="1:7" x14ac:dyDescent="0.25">
      <c r="A101" s="12"/>
      <c r="B101" s="76"/>
      <c r="C101" s="76"/>
      <c r="D101" s="76"/>
      <c r="E101" s="76"/>
      <c r="F101" s="76"/>
      <c r="G101" s="76"/>
    </row>
    <row r="102" spans="1:7" x14ac:dyDescent="0.25">
      <c r="A102" s="12"/>
      <c r="B102" s="76"/>
      <c r="C102" s="76"/>
      <c r="D102" s="76"/>
      <c r="E102" s="76"/>
      <c r="F102" s="76"/>
      <c r="G102" s="76"/>
    </row>
    <row r="103" spans="1:7" x14ac:dyDescent="0.25">
      <c r="A103" s="12"/>
      <c r="B103" s="76"/>
      <c r="C103" s="76"/>
      <c r="D103" s="76"/>
      <c r="E103" s="76"/>
      <c r="F103" s="76"/>
      <c r="G103" s="76"/>
    </row>
    <row r="104" spans="1:7" x14ac:dyDescent="0.25">
      <c r="A104" s="12"/>
      <c r="B104" s="76"/>
      <c r="C104" s="76"/>
      <c r="D104" s="76"/>
      <c r="E104" s="76"/>
      <c r="F104" s="76"/>
      <c r="G104" s="76"/>
    </row>
    <row r="105" spans="1:7" x14ac:dyDescent="0.25">
      <c r="A105" s="12"/>
      <c r="B105" s="76"/>
      <c r="C105" s="76"/>
      <c r="D105" s="76"/>
      <c r="E105" s="76"/>
      <c r="F105" s="76"/>
      <c r="G105" s="76"/>
    </row>
    <row r="106" spans="1:7" x14ac:dyDescent="0.25">
      <c r="A106" s="12"/>
      <c r="B106" s="76"/>
      <c r="C106" s="76"/>
      <c r="D106" s="76"/>
      <c r="E106" s="76"/>
      <c r="F106" s="76"/>
      <c r="G106" s="76"/>
    </row>
    <row r="107" spans="1:7" x14ac:dyDescent="0.25">
      <c r="A107" s="12"/>
      <c r="B107" s="76"/>
      <c r="C107" s="76"/>
      <c r="D107" s="76"/>
      <c r="E107" s="76"/>
      <c r="F107" s="76"/>
      <c r="G107" s="76"/>
    </row>
    <row r="108" spans="1:7" x14ac:dyDescent="0.25">
      <c r="A108" s="12"/>
      <c r="B108" s="76"/>
      <c r="C108" s="76"/>
      <c r="D108" s="76"/>
      <c r="E108" s="76"/>
      <c r="F108" s="76"/>
      <c r="G108" s="76"/>
    </row>
    <row r="109" spans="1:7" x14ac:dyDescent="0.25">
      <c r="A109" s="12"/>
      <c r="B109" s="76"/>
      <c r="C109" s="76"/>
      <c r="D109" s="76"/>
      <c r="E109" s="76"/>
      <c r="F109" s="76"/>
      <c r="G109" s="76"/>
    </row>
    <row r="110" spans="1:7" x14ac:dyDescent="0.25">
      <c r="A110" s="12"/>
      <c r="B110" s="76"/>
      <c r="C110" s="76"/>
      <c r="D110" s="76"/>
      <c r="E110" s="76"/>
      <c r="F110" s="76"/>
      <c r="G110" s="76"/>
    </row>
    <row r="111" spans="1:7" x14ac:dyDescent="0.25">
      <c r="A111" s="12"/>
      <c r="B111" s="76"/>
      <c r="C111" s="76"/>
      <c r="D111" s="76"/>
      <c r="E111" s="76"/>
      <c r="F111" s="76"/>
      <c r="G111" s="76"/>
    </row>
    <row r="112" spans="1:7" x14ac:dyDescent="0.25">
      <c r="A112" s="12"/>
      <c r="B112" s="76"/>
      <c r="C112" s="76"/>
      <c r="D112" s="76"/>
      <c r="E112" s="76"/>
      <c r="F112" s="76"/>
      <c r="G112" s="76"/>
    </row>
    <row r="113" spans="1:7" x14ac:dyDescent="0.25">
      <c r="A113" s="12"/>
      <c r="B113" s="76"/>
      <c r="C113" s="76"/>
      <c r="D113" s="76"/>
      <c r="E113" s="76"/>
      <c r="F113" s="76"/>
      <c r="G113" s="76"/>
    </row>
    <row r="114" spans="1:7" x14ac:dyDescent="0.25">
      <c r="A114" s="12"/>
      <c r="B114" s="76"/>
      <c r="C114" s="76"/>
      <c r="D114" s="76"/>
      <c r="E114" s="76"/>
      <c r="F114" s="76"/>
      <c r="G114" s="76"/>
    </row>
    <row r="115" spans="1:7" x14ac:dyDescent="0.25">
      <c r="A115" s="12"/>
      <c r="B115" s="76"/>
      <c r="C115" s="76"/>
      <c r="D115" s="76"/>
      <c r="E115" s="76"/>
      <c r="F115" s="76"/>
      <c r="G115" s="76"/>
    </row>
    <row r="116" spans="1:7" x14ac:dyDescent="0.25">
      <c r="A116" s="12"/>
      <c r="B116" s="12"/>
      <c r="C116" s="12"/>
      <c r="D116" s="12"/>
      <c r="E116" s="12"/>
      <c r="F116" s="12"/>
      <c r="G116" s="12"/>
    </row>
    <row r="117" spans="1:7" x14ac:dyDescent="0.25">
      <c r="A117" s="12"/>
    </row>
    <row r="118" spans="1:7" s="16" customFormat="1" x14ac:dyDescent="0.25">
      <c r="B118" s="108" t="s">
        <v>306</v>
      </c>
    </row>
    <row r="119" spans="1:7" x14ac:dyDescent="0.25">
      <c r="A119" s="12"/>
      <c r="B119" s="12" t="s">
        <v>673</v>
      </c>
      <c r="C119" s="12"/>
      <c r="D119" s="12"/>
      <c r="E119" s="12"/>
      <c r="F119" s="12"/>
      <c r="G119" s="12"/>
    </row>
    <row r="120" spans="1:7" x14ac:dyDescent="0.25">
      <c r="A120" s="12"/>
      <c r="B120" s="12"/>
      <c r="C120" s="12"/>
      <c r="D120" s="12"/>
      <c r="E120" s="12"/>
      <c r="F120" s="12"/>
      <c r="G120" s="12"/>
    </row>
    <row r="121" spans="1:7" x14ac:dyDescent="0.25">
      <c r="B121" s="18" t="s">
        <v>76</v>
      </c>
      <c r="C121" s="18"/>
      <c r="D121" s="18"/>
    </row>
    <row r="122" spans="1:7" x14ac:dyDescent="0.25">
      <c r="B122" s="33" t="s">
        <v>67</v>
      </c>
      <c r="C122" s="33" t="s">
        <v>68</v>
      </c>
      <c r="E122" s="29" t="s">
        <v>69</v>
      </c>
      <c r="F122" s="30"/>
    </row>
    <row r="123" spans="1:7" x14ac:dyDescent="0.25">
      <c r="B123" s="174">
        <v>0.93848799999999999</v>
      </c>
      <c r="C123" s="174">
        <v>0.25542399999999998</v>
      </c>
      <c r="E123" s="5" t="s">
        <v>36</v>
      </c>
      <c r="F123" s="6">
        <v>3.4027993635900002E-4</v>
      </c>
    </row>
    <row r="124" spans="1:7" x14ac:dyDescent="0.25">
      <c r="B124" s="174">
        <v>0.97856799999999999</v>
      </c>
      <c r="C124" s="174">
        <v>0.37654900000000002</v>
      </c>
      <c r="E124" s="5" t="s">
        <v>37</v>
      </c>
      <c r="F124" s="6" t="s">
        <v>13</v>
      </c>
    </row>
    <row r="125" spans="1:7" x14ac:dyDescent="0.25">
      <c r="B125" s="174">
        <v>1.0829439999999999</v>
      </c>
      <c r="C125" s="174">
        <v>0.37164700000000001</v>
      </c>
      <c r="E125" s="5" t="s">
        <v>70</v>
      </c>
      <c r="F125" s="6" t="s">
        <v>8</v>
      </c>
    </row>
    <row r="126" spans="1:7" x14ac:dyDescent="0.25">
      <c r="B126" s="167"/>
      <c r="C126" s="167"/>
      <c r="E126" s="5" t="s">
        <v>71</v>
      </c>
      <c r="F126" s="6" t="s">
        <v>72</v>
      </c>
    </row>
    <row r="127" spans="1:7" x14ac:dyDescent="0.25">
      <c r="A127" s="10" t="s">
        <v>49</v>
      </c>
      <c r="B127" s="175">
        <f>AVERAGE(B123:B125)</f>
        <v>1</v>
      </c>
      <c r="C127" s="175">
        <f>AVERAGE(C123:C125)</f>
        <v>0.33454</v>
      </c>
      <c r="E127" s="5" t="s">
        <v>73</v>
      </c>
      <c r="F127" s="6" t="s">
        <v>74</v>
      </c>
    </row>
    <row r="128" spans="1:7" x14ac:dyDescent="0.25">
      <c r="A128" s="10" t="s">
        <v>50</v>
      </c>
      <c r="B128" s="129">
        <f>STDEV(B123:B125)</f>
        <v>7.4574673663382482E-2</v>
      </c>
      <c r="C128" s="129">
        <f>STDEV(C123:C125)</f>
        <v>6.8560290934330345E-2</v>
      </c>
      <c r="F128" s="11"/>
    </row>
    <row r="129" spans="1:6" x14ac:dyDescent="0.25">
      <c r="F129" s="11"/>
    </row>
    <row r="130" spans="1:6" x14ac:dyDescent="0.25">
      <c r="F130" s="11"/>
    </row>
    <row r="131" spans="1:6" x14ac:dyDescent="0.25">
      <c r="B131" s="18" t="s">
        <v>75</v>
      </c>
      <c r="C131" s="18"/>
      <c r="D131" s="18"/>
      <c r="F131" s="11"/>
    </row>
    <row r="132" spans="1:6" x14ac:dyDescent="0.25">
      <c r="B132" s="33" t="s">
        <v>67</v>
      </c>
      <c r="C132" s="33" t="s">
        <v>68</v>
      </c>
      <c r="E132" s="29" t="s">
        <v>69</v>
      </c>
      <c r="F132" s="28"/>
    </row>
    <row r="133" spans="1:6" x14ac:dyDescent="0.25">
      <c r="B133" s="145">
        <v>58.660229999999999</v>
      </c>
      <c r="C133" s="145">
        <v>34.160809999999998</v>
      </c>
      <c r="E133" s="5" t="s">
        <v>36</v>
      </c>
      <c r="F133" s="6">
        <v>1.6019077716929999E-3</v>
      </c>
    </row>
    <row r="134" spans="1:6" x14ac:dyDescent="0.25">
      <c r="B134" s="145">
        <v>56.689520000000002</v>
      </c>
      <c r="C134" s="145">
        <v>37.10718</v>
      </c>
      <c r="E134" s="5" t="s">
        <v>37</v>
      </c>
      <c r="F134" s="6" t="s">
        <v>9</v>
      </c>
    </row>
    <row r="135" spans="1:6" x14ac:dyDescent="0.25">
      <c r="B135" s="145">
        <v>66.248260000000002</v>
      </c>
      <c r="C135" s="145">
        <v>30.392690000000002</v>
      </c>
      <c r="E135" s="5" t="s">
        <v>70</v>
      </c>
      <c r="F135" s="6" t="s">
        <v>8</v>
      </c>
    </row>
    <row r="136" spans="1:6" x14ac:dyDescent="0.25">
      <c r="B136" s="128"/>
      <c r="C136" s="128"/>
      <c r="E136" s="5" t="s">
        <v>71</v>
      </c>
      <c r="F136" s="6" t="s">
        <v>72</v>
      </c>
    </row>
    <row r="137" spans="1:6" x14ac:dyDescent="0.25">
      <c r="A137" s="10" t="s">
        <v>49</v>
      </c>
      <c r="B137" s="22">
        <f>AVERAGE(B133:B135)</f>
        <v>60.532669999999996</v>
      </c>
      <c r="C137" s="22">
        <f>AVERAGE(C133:C135)</f>
        <v>33.886893333333333</v>
      </c>
      <c r="E137" s="5" t="s">
        <v>73</v>
      </c>
      <c r="F137" s="6" t="s">
        <v>77</v>
      </c>
    </row>
    <row r="138" spans="1:6" x14ac:dyDescent="0.25">
      <c r="A138" s="10" t="s">
        <v>50</v>
      </c>
      <c r="B138" s="130">
        <f>STDEV(B133:B135)</f>
        <v>5.0469695126976948</v>
      </c>
      <c r="C138" s="130">
        <f>STDEV(C133:C135)</f>
        <v>3.3656153590737796</v>
      </c>
    </row>
    <row r="140" spans="1:6" s="16" customFormat="1" x14ac:dyDescent="0.25">
      <c r="B140" s="108" t="s">
        <v>1340</v>
      </c>
    </row>
    <row r="141" spans="1:6" x14ac:dyDescent="0.25">
      <c r="B141" t="s">
        <v>674</v>
      </c>
    </row>
    <row r="143" spans="1:6" x14ac:dyDescent="0.25">
      <c r="B143" s="33" t="s">
        <v>67</v>
      </c>
      <c r="C143" s="33" t="s">
        <v>68</v>
      </c>
      <c r="E143" s="29" t="s">
        <v>108</v>
      </c>
      <c r="F143" s="30"/>
    </row>
    <row r="144" spans="1:6" x14ac:dyDescent="0.25">
      <c r="B144" s="144">
        <v>0.78261000000000003</v>
      </c>
      <c r="C144" s="144">
        <v>2.9215200000000001</v>
      </c>
      <c r="E144" s="2" t="s">
        <v>109</v>
      </c>
      <c r="F144" s="3">
        <v>4.4727346433299999E-4</v>
      </c>
    </row>
    <row r="145" spans="1:13" x14ac:dyDescent="0.25">
      <c r="B145" s="144">
        <v>0.47443200000000002</v>
      </c>
      <c r="C145" s="144">
        <v>2.2382029999999999</v>
      </c>
      <c r="E145" s="2" t="s">
        <v>110</v>
      </c>
      <c r="F145" s="3" t="s">
        <v>13</v>
      </c>
    </row>
    <row r="146" spans="1:13" x14ac:dyDescent="0.25">
      <c r="B146" s="144">
        <v>0.55566499999999996</v>
      </c>
      <c r="C146" s="144">
        <v>3.1811509999999998</v>
      </c>
      <c r="E146" s="2" t="s">
        <v>111</v>
      </c>
      <c r="F146" s="3" t="s">
        <v>8</v>
      </c>
    </row>
    <row r="147" spans="1:13" x14ac:dyDescent="0.25">
      <c r="B147" s="144">
        <v>0.89404700000000004</v>
      </c>
      <c r="C147" s="144">
        <v>3.131615</v>
      </c>
      <c r="E147" s="2" t="s">
        <v>112</v>
      </c>
      <c r="F147" s="3" t="s">
        <v>72</v>
      </c>
    </row>
    <row r="148" spans="1:13" x14ac:dyDescent="0.25">
      <c r="B148" s="144">
        <v>1.7811589999999999</v>
      </c>
      <c r="C148" s="144">
        <v>1.352012</v>
      </c>
      <c r="E148" s="2" t="s">
        <v>113</v>
      </c>
      <c r="F148" s="3" t="s">
        <v>307</v>
      </c>
    </row>
    <row r="149" spans="1:13" x14ac:dyDescent="0.25">
      <c r="B149" s="144">
        <v>0.77111099999999999</v>
      </c>
      <c r="C149" s="144">
        <v>2.4233579999999999</v>
      </c>
    </row>
    <row r="150" spans="1:13" x14ac:dyDescent="0.25">
      <c r="B150" s="144">
        <v>1.7409749999999999</v>
      </c>
      <c r="C150" s="144">
        <v>2.3388140000000002</v>
      </c>
    </row>
    <row r="151" spans="1:13" x14ac:dyDescent="0.25">
      <c r="B151" s="128"/>
      <c r="C151" s="128"/>
    </row>
    <row r="152" spans="1:13" x14ac:dyDescent="0.25">
      <c r="A152" s="10" t="s">
        <v>49</v>
      </c>
      <c r="B152" s="22">
        <f>AVERAGE(B144:B150)</f>
        <v>0.99999985714285711</v>
      </c>
      <c r="C152" s="22">
        <f>AVERAGE(C144:C150)</f>
        <v>2.5123818571428571</v>
      </c>
    </row>
    <row r="153" spans="1:13" x14ac:dyDescent="0.25">
      <c r="A153" s="10" t="s">
        <v>50</v>
      </c>
      <c r="B153" s="130">
        <f>STDEV(B144:B150)</f>
        <v>0.53910160968424414</v>
      </c>
      <c r="C153" s="130">
        <f>STDEV(C144:C150)</f>
        <v>0.64002332911059412</v>
      </c>
    </row>
    <row r="155" spans="1:13" s="16" customFormat="1" x14ac:dyDescent="0.25">
      <c r="B155" s="108" t="s">
        <v>1335</v>
      </c>
    </row>
    <row r="156" spans="1:13" x14ac:dyDescent="0.25">
      <c r="B156" s="12" t="s">
        <v>1345</v>
      </c>
      <c r="C156" s="12"/>
      <c r="D156" s="12"/>
      <c r="E156" s="12"/>
      <c r="F156" s="12"/>
      <c r="G156" s="12"/>
    </row>
    <row r="157" spans="1:13" x14ac:dyDescent="0.25">
      <c r="B157" s="12"/>
      <c r="C157" s="12"/>
      <c r="D157" s="12"/>
      <c r="E157" s="12"/>
      <c r="F157" s="12"/>
      <c r="G157" s="12"/>
    </row>
    <row r="158" spans="1:13" x14ac:dyDescent="0.25">
      <c r="A158" s="265"/>
      <c r="B158" s="240" t="s">
        <v>1336</v>
      </c>
      <c r="C158" s="240"/>
      <c r="D158" s="240"/>
      <c r="E158" s="240"/>
      <c r="F158" s="240"/>
      <c r="G158" s="240"/>
      <c r="H158" s="239" t="s">
        <v>1338</v>
      </c>
      <c r="I158" s="239"/>
      <c r="J158" s="239"/>
      <c r="K158" s="239"/>
      <c r="L158" s="239"/>
      <c r="M158" s="239"/>
    </row>
    <row r="159" spans="1:13" x14ac:dyDescent="0.25">
      <c r="B159" s="9" t="s">
        <v>1266</v>
      </c>
      <c r="C159" s="9" t="s">
        <v>1267</v>
      </c>
      <c r="D159" s="9" t="s">
        <v>1268</v>
      </c>
      <c r="E159" s="9" t="s">
        <v>1269</v>
      </c>
      <c r="F159" s="9" t="s">
        <v>1270</v>
      </c>
      <c r="G159" s="9" t="s">
        <v>1271</v>
      </c>
      <c r="H159" s="29" t="s">
        <v>499</v>
      </c>
      <c r="I159" s="29" t="s">
        <v>780</v>
      </c>
      <c r="J159" s="29"/>
      <c r="K159" s="29"/>
      <c r="L159" s="29"/>
      <c r="M159" s="29"/>
    </row>
    <row r="160" spans="1:13" x14ac:dyDescent="0.25">
      <c r="B160" s="144">
        <v>1.065518</v>
      </c>
      <c r="C160" s="144">
        <v>1.205592</v>
      </c>
      <c r="D160" s="144">
        <v>1.2511220000000001</v>
      </c>
      <c r="E160" s="144">
        <v>0.65897099999999997</v>
      </c>
      <c r="F160" s="144">
        <v>0.964723</v>
      </c>
      <c r="G160" s="144">
        <v>0.93232000000000004</v>
      </c>
      <c r="H160" s="2" t="s">
        <v>781</v>
      </c>
      <c r="I160" s="2">
        <v>0.05</v>
      </c>
      <c r="J160" s="2"/>
      <c r="K160" s="2"/>
      <c r="L160" s="2"/>
      <c r="M160" s="2"/>
    </row>
    <row r="161" spans="1:13" x14ac:dyDescent="0.25">
      <c r="B161" s="144">
        <v>1.038284</v>
      </c>
      <c r="C161" s="144">
        <v>1.2974730000000001</v>
      </c>
      <c r="D161" s="144">
        <v>1.385448</v>
      </c>
      <c r="E161" s="144">
        <v>0.68044499999999997</v>
      </c>
      <c r="F161" s="144">
        <v>0.98239299999999996</v>
      </c>
      <c r="G161" s="144">
        <v>1.1881330000000001</v>
      </c>
      <c r="H161" s="2"/>
      <c r="I161" s="2"/>
      <c r="J161" s="2"/>
      <c r="K161" s="2"/>
      <c r="L161" s="2"/>
      <c r="M161" s="2"/>
    </row>
    <row r="162" spans="1:13" x14ac:dyDescent="0.25">
      <c r="B162" s="144">
        <v>0.998058</v>
      </c>
      <c r="C162" s="144">
        <v>1.205762</v>
      </c>
      <c r="D162" s="144">
        <v>1.246731</v>
      </c>
      <c r="E162" s="144">
        <v>0.62455400000000005</v>
      </c>
      <c r="F162" s="144">
        <v>0.97092100000000003</v>
      </c>
      <c r="G162" s="144">
        <v>0.99496600000000002</v>
      </c>
      <c r="H162" s="29" t="s">
        <v>223</v>
      </c>
      <c r="I162" s="29" t="s">
        <v>224</v>
      </c>
      <c r="J162" s="29" t="s">
        <v>195</v>
      </c>
      <c r="K162" s="29" t="s">
        <v>225</v>
      </c>
      <c r="L162" s="29" t="s">
        <v>65</v>
      </c>
      <c r="M162" s="29"/>
    </row>
    <row r="163" spans="1:13" x14ac:dyDescent="0.25">
      <c r="B163" s="144">
        <v>1.0481499999999999</v>
      </c>
      <c r="C163" s="144">
        <v>1.3474330000000001</v>
      </c>
      <c r="D163" s="144">
        <v>1.2824519999999999</v>
      </c>
      <c r="E163" s="144">
        <v>0.67694200000000004</v>
      </c>
      <c r="F163" s="144">
        <v>1.009128</v>
      </c>
      <c r="G163" s="144">
        <v>1.1141719999999999</v>
      </c>
      <c r="H163" s="2" t="s">
        <v>1244</v>
      </c>
      <c r="I163" s="2">
        <v>1.3</v>
      </c>
      <c r="J163" s="2">
        <v>0.19811784208614799</v>
      </c>
      <c r="K163" s="2" t="s">
        <v>23</v>
      </c>
      <c r="L163" s="2" t="s">
        <v>22</v>
      </c>
      <c r="M163" s="2"/>
    </row>
    <row r="164" spans="1:13" x14ac:dyDescent="0.25">
      <c r="B164" s="144">
        <v>0.90907300000000002</v>
      </c>
      <c r="C164" s="144">
        <v>1.1031709999999999</v>
      </c>
      <c r="D164" s="144">
        <v>1.1422159999999999</v>
      </c>
      <c r="E164" s="144">
        <v>0.59474400000000005</v>
      </c>
      <c r="F164" s="144">
        <v>0.84816599999999998</v>
      </c>
      <c r="G164" s="144">
        <v>0.90329300000000001</v>
      </c>
      <c r="H164" s="2" t="s">
        <v>867</v>
      </c>
      <c r="I164" s="2">
        <v>40.6</v>
      </c>
      <c r="J164" s="2">
        <v>1.32288E-10</v>
      </c>
      <c r="K164" s="2" t="s">
        <v>17</v>
      </c>
      <c r="L164" s="2" t="s">
        <v>8</v>
      </c>
      <c r="M164" s="2"/>
    </row>
    <row r="165" spans="1:13" x14ac:dyDescent="0.25">
      <c r="B165" s="144">
        <v>0.94098400000000004</v>
      </c>
      <c r="C165" s="144">
        <v>1.3502179999999999</v>
      </c>
      <c r="D165" s="144">
        <v>1.180814</v>
      </c>
      <c r="E165" s="144">
        <v>0.571384</v>
      </c>
      <c r="F165" s="144">
        <v>0.95067400000000002</v>
      </c>
      <c r="G165" s="144">
        <v>0.90174500000000002</v>
      </c>
      <c r="H165" s="2" t="s">
        <v>784</v>
      </c>
      <c r="I165" s="2">
        <v>46.7</v>
      </c>
      <c r="J165" s="2">
        <v>4.0230000000000001E-12</v>
      </c>
      <c r="K165" s="2" t="s">
        <v>17</v>
      </c>
      <c r="L165" s="2" t="s">
        <v>8</v>
      </c>
      <c r="M165" s="2"/>
    </row>
    <row r="166" spans="1:13" x14ac:dyDescent="0.25">
      <c r="B166" s="134"/>
      <c r="C166" s="134"/>
      <c r="D166" s="134"/>
      <c r="E166" s="134"/>
      <c r="F166" s="134"/>
      <c r="G166" s="134"/>
      <c r="H166" s="2"/>
      <c r="I166" s="2"/>
      <c r="J166" s="2"/>
      <c r="K166" s="2"/>
      <c r="L166" s="2"/>
      <c r="M166" s="2"/>
    </row>
    <row r="167" spans="1:13" x14ac:dyDescent="0.25">
      <c r="A167" s="10" t="s">
        <v>49</v>
      </c>
      <c r="B167" s="241">
        <f>AVERAGE(B160:B165)</f>
        <v>1.0000111666666667</v>
      </c>
      <c r="C167" s="241">
        <f t="shared" ref="C167:G167" si="4">AVERAGE(C160:C165)</f>
        <v>1.2516081666666665</v>
      </c>
      <c r="D167" s="241">
        <f t="shared" si="4"/>
        <v>1.2481305</v>
      </c>
      <c r="E167" s="241">
        <f t="shared" si="4"/>
        <v>0.63450666666666666</v>
      </c>
      <c r="F167" s="241">
        <f t="shared" si="4"/>
        <v>0.95433416666666659</v>
      </c>
      <c r="G167" s="241">
        <f t="shared" si="4"/>
        <v>1.0057715</v>
      </c>
      <c r="H167" s="29" t="s">
        <v>193</v>
      </c>
      <c r="I167" s="29" t="s">
        <v>40</v>
      </c>
      <c r="J167" s="29" t="s">
        <v>33</v>
      </c>
      <c r="K167" s="29" t="s">
        <v>41</v>
      </c>
      <c r="L167" s="29" t="s">
        <v>194</v>
      </c>
      <c r="M167" s="29" t="s">
        <v>195</v>
      </c>
    </row>
    <row r="168" spans="1:13" x14ac:dyDescent="0.25">
      <c r="A168" s="10" t="s">
        <v>50</v>
      </c>
      <c r="B168" s="242">
        <f>STDEV(B160:B165)</f>
        <v>6.297789085200188E-2</v>
      </c>
      <c r="C168" s="242">
        <f t="shared" ref="C168:G168" si="5">STDEV(C160:C165)</f>
        <v>9.7224309604988582E-2</v>
      </c>
      <c r="D168" s="242">
        <f t="shared" si="5"/>
        <v>8.4610119162544642E-2</v>
      </c>
      <c r="E168" s="242">
        <f t="shared" si="5"/>
        <v>4.5109173947952823E-2</v>
      </c>
      <c r="F168" s="242">
        <f t="shared" si="5"/>
        <v>5.5601779883081695E-2</v>
      </c>
      <c r="G168" s="242">
        <f t="shared" si="5"/>
        <v>0.11986794603187291</v>
      </c>
      <c r="H168" s="2" t="s">
        <v>1244</v>
      </c>
      <c r="I168" s="2">
        <v>2.2800000000000001E-2</v>
      </c>
      <c r="J168" s="2">
        <v>2</v>
      </c>
      <c r="K168" s="2">
        <v>1.14E-2</v>
      </c>
      <c r="L168" s="2" t="s">
        <v>1208</v>
      </c>
      <c r="M168" s="2" t="s">
        <v>1209</v>
      </c>
    </row>
    <row r="169" spans="1:13" x14ac:dyDescent="0.25">
      <c r="B169" s="134"/>
      <c r="C169" s="134"/>
      <c r="D169" s="134"/>
      <c r="E169" s="134"/>
      <c r="F169" s="134"/>
      <c r="G169" s="134"/>
      <c r="H169" s="2" t="s">
        <v>867</v>
      </c>
      <c r="I169" s="2">
        <v>0.71199999999999997</v>
      </c>
      <c r="J169" s="2">
        <v>2</v>
      </c>
      <c r="K169" s="2">
        <v>0.35599999999999998</v>
      </c>
      <c r="L169" s="2" t="s">
        <v>1210</v>
      </c>
      <c r="M169" s="2" t="s">
        <v>1211</v>
      </c>
    </row>
    <row r="170" spans="1:13" x14ac:dyDescent="0.25">
      <c r="B170" s="134"/>
      <c r="C170" s="134"/>
      <c r="D170" s="134"/>
      <c r="E170" s="134"/>
      <c r="F170" s="134"/>
      <c r="G170" s="134"/>
      <c r="H170" s="2" t="s">
        <v>784</v>
      </c>
      <c r="I170" s="2">
        <v>0.81899999999999995</v>
      </c>
      <c r="J170" s="2">
        <v>1</v>
      </c>
      <c r="K170" s="2">
        <v>0.81899999999999995</v>
      </c>
      <c r="L170" s="2" t="s">
        <v>1212</v>
      </c>
      <c r="M170" s="2" t="s">
        <v>1213</v>
      </c>
    </row>
    <row r="171" spans="1:13" x14ac:dyDescent="0.25">
      <c r="B171" s="134"/>
      <c r="C171" s="134"/>
      <c r="D171" s="134"/>
      <c r="E171" s="134"/>
      <c r="F171" s="134"/>
      <c r="G171" s="134"/>
      <c r="H171" s="2" t="s">
        <v>233</v>
      </c>
      <c r="I171" s="2">
        <v>0.2</v>
      </c>
      <c r="J171" s="2">
        <v>30</v>
      </c>
      <c r="K171" s="2">
        <v>6.6800000000000002E-3</v>
      </c>
      <c r="L171" s="2"/>
      <c r="M171" s="2"/>
    </row>
    <row r="172" spans="1:13" x14ac:dyDescent="0.25">
      <c r="B172" s="134"/>
      <c r="C172" s="134"/>
      <c r="D172" s="134"/>
      <c r="E172" s="134"/>
      <c r="F172" s="134"/>
      <c r="G172" s="134"/>
    </row>
    <row r="173" spans="1:13" x14ac:dyDescent="0.25">
      <c r="B173" s="134"/>
      <c r="C173" s="134"/>
      <c r="D173" s="134"/>
      <c r="E173" s="134"/>
      <c r="F173" s="134"/>
      <c r="G173" s="134"/>
      <c r="H173" s="29" t="s">
        <v>201</v>
      </c>
      <c r="I173" s="29" t="s">
        <v>202</v>
      </c>
      <c r="J173" s="29" t="s">
        <v>203</v>
      </c>
      <c r="K173" s="29" t="s">
        <v>204</v>
      </c>
      <c r="L173" s="29" t="s">
        <v>4</v>
      </c>
      <c r="M173" s="29" t="s">
        <v>205</v>
      </c>
    </row>
    <row r="174" spans="1:13" x14ac:dyDescent="0.25">
      <c r="B174" s="134"/>
      <c r="C174" s="134"/>
      <c r="D174" s="134"/>
      <c r="E174" s="134"/>
      <c r="F174" s="134"/>
      <c r="G174" s="134"/>
      <c r="H174" s="2"/>
      <c r="I174" s="2"/>
      <c r="J174" s="2"/>
      <c r="K174" s="2"/>
      <c r="L174" s="2"/>
      <c r="M174" s="2"/>
    </row>
    <row r="175" spans="1:13" x14ac:dyDescent="0.25">
      <c r="B175" s="134"/>
      <c r="C175" s="134"/>
      <c r="D175" s="134"/>
      <c r="E175" s="134"/>
      <c r="F175" s="134"/>
      <c r="G175" s="134"/>
      <c r="H175" s="2" t="s">
        <v>1214</v>
      </c>
      <c r="I175" s="2">
        <v>0.36599999999999999</v>
      </c>
      <c r="J175" s="2" t="s">
        <v>1215</v>
      </c>
      <c r="K175" s="2" t="s">
        <v>8</v>
      </c>
      <c r="L175" s="2" t="s">
        <v>17</v>
      </c>
      <c r="M175" s="2">
        <v>1.7390909000000001E-7</v>
      </c>
    </row>
    <row r="176" spans="1:13" x14ac:dyDescent="0.25">
      <c r="B176" s="134"/>
      <c r="C176" s="134"/>
      <c r="D176" s="134"/>
      <c r="E176" s="134"/>
      <c r="F176" s="134"/>
      <c r="G176" s="134"/>
      <c r="H176" s="2" t="s">
        <v>1216</v>
      </c>
      <c r="I176" s="2">
        <v>-0.252</v>
      </c>
      <c r="J176" s="2" t="s">
        <v>1217</v>
      </c>
      <c r="K176" s="2" t="s">
        <v>8</v>
      </c>
      <c r="L176" s="2" t="s">
        <v>13</v>
      </c>
      <c r="M176" s="2">
        <v>1.23438651186E-4</v>
      </c>
    </row>
    <row r="177" spans="1:13" x14ac:dyDescent="0.25">
      <c r="B177" s="134"/>
      <c r="C177" s="134"/>
      <c r="D177" s="134"/>
      <c r="E177" s="134"/>
      <c r="F177" s="134"/>
      <c r="G177" s="134"/>
      <c r="H177" s="2" t="s">
        <v>1218</v>
      </c>
      <c r="I177" s="2">
        <v>4.5699999999999998E-2</v>
      </c>
      <c r="J177" s="2" t="s">
        <v>1219</v>
      </c>
      <c r="K177" s="2" t="s">
        <v>22</v>
      </c>
      <c r="L177" s="2" t="s">
        <v>23</v>
      </c>
      <c r="M177" s="2">
        <v>0.92443429817195599</v>
      </c>
    </row>
    <row r="178" spans="1:13" x14ac:dyDescent="0.25">
      <c r="B178" s="134"/>
      <c r="C178" s="134"/>
      <c r="D178" s="134"/>
      <c r="E178" s="134"/>
      <c r="F178" s="134"/>
      <c r="G178" s="134"/>
      <c r="H178" s="2" t="s">
        <v>1220</v>
      </c>
      <c r="I178" s="2">
        <v>-0.248</v>
      </c>
      <c r="J178" s="2" t="s">
        <v>1221</v>
      </c>
      <c r="K178" s="2" t="s">
        <v>8</v>
      </c>
      <c r="L178" s="2" t="s">
        <v>13</v>
      </c>
      <c r="M178" s="2">
        <v>1.5147817140799999E-4</v>
      </c>
    </row>
    <row r="179" spans="1:13" x14ac:dyDescent="0.25">
      <c r="B179" s="134"/>
      <c r="C179" s="134"/>
      <c r="D179" s="134"/>
      <c r="E179" s="134"/>
      <c r="F179" s="134"/>
      <c r="G179" s="134"/>
      <c r="H179" s="2" t="s">
        <v>1222</v>
      </c>
      <c r="I179" s="2">
        <v>-5.7600000000000004E-3</v>
      </c>
      <c r="J179" s="2" t="s">
        <v>1223</v>
      </c>
      <c r="K179" s="2" t="s">
        <v>22</v>
      </c>
      <c r="L179" s="2" t="s">
        <v>23</v>
      </c>
      <c r="M179" s="2">
        <v>0.999995772703557</v>
      </c>
    </row>
    <row r="180" spans="1:13" x14ac:dyDescent="0.25">
      <c r="B180" s="134"/>
      <c r="C180" s="134"/>
      <c r="D180" s="134"/>
      <c r="E180" s="134"/>
      <c r="F180" s="134"/>
      <c r="G180" s="134"/>
      <c r="H180" s="2" t="s">
        <v>1224</v>
      </c>
      <c r="I180" s="2">
        <v>-0.61699999999999999</v>
      </c>
      <c r="J180" s="2" t="s">
        <v>1225</v>
      </c>
      <c r="K180" s="2" t="s">
        <v>8</v>
      </c>
      <c r="L180" s="2" t="s">
        <v>17</v>
      </c>
      <c r="M180" s="2">
        <v>9.8800000000000003E-13</v>
      </c>
    </row>
    <row r="181" spans="1:13" x14ac:dyDescent="0.25">
      <c r="B181" s="134"/>
      <c r="C181" s="134"/>
      <c r="D181" s="134"/>
      <c r="E181" s="134"/>
      <c r="F181" s="134"/>
      <c r="G181" s="134"/>
      <c r="H181" s="2" t="s">
        <v>1226</v>
      </c>
      <c r="I181" s="2">
        <v>-0.32</v>
      </c>
      <c r="J181" s="2" t="s">
        <v>1227</v>
      </c>
      <c r="K181" s="2" t="s">
        <v>8</v>
      </c>
      <c r="L181" s="2" t="s">
        <v>17</v>
      </c>
      <c r="M181" s="2">
        <v>2.2905729530000002E-6</v>
      </c>
    </row>
    <row r="182" spans="1:13" x14ac:dyDescent="0.25">
      <c r="B182" s="134"/>
      <c r="C182" s="134"/>
      <c r="D182" s="134"/>
      <c r="E182" s="134"/>
      <c r="F182" s="134"/>
      <c r="G182" s="134"/>
      <c r="H182" s="2" t="s">
        <v>1228</v>
      </c>
      <c r="I182" s="2">
        <v>-0.61399999999999999</v>
      </c>
      <c r="J182" s="2" t="s">
        <v>1229</v>
      </c>
      <c r="K182" s="2" t="s">
        <v>8</v>
      </c>
      <c r="L182" s="2" t="s">
        <v>17</v>
      </c>
      <c r="M182" s="2">
        <v>1.132E-12</v>
      </c>
    </row>
    <row r="183" spans="1:13" x14ac:dyDescent="0.25">
      <c r="B183" s="134"/>
      <c r="C183" s="134"/>
      <c r="D183" s="134"/>
      <c r="E183" s="134"/>
      <c r="F183" s="134"/>
      <c r="G183" s="134"/>
      <c r="H183" s="2" t="s">
        <v>1230</v>
      </c>
      <c r="I183" s="2">
        <v>-0.371</v>
      </c>
      <c r="J183" s="2" t="s">
        <v>1231</v>
      </c>
      <c r="K183" s="2" t="s">
        <v>8</v>
      </c>
      <c r="L183" s="2" t="s">
        <v>17</v>
      </c>
      <c r="M183" s="2">
        <v>1.26591139E-7</v>
      </c>
    </row>
    <row r="184" spans="1:13" x14ac:dyDescent="0.25">
      <c r="B184" s="134"/>
      <c r="C184" s="134"/>
      <c r="D184" s="134"/>
      <c r="E184" s="134"/>
      <c r="F184" s="134"/>
      <c r="G184" s="134"/>
      <c r="H184" s="2" t="s">
        <v>1232</v>
      </c>
      <c r="I184" s="2">
        <v>0.29699999999999999</v>
      </c>
      <c r="J184" s="2" t="s">
        <v>1233</v>
      </c>
      <c r="K184" s="2" t="s">
        <v>8</v>
      </c>
      <c r="L184" s="2" t="s">
        <v>17</v>
      </c>
      <c r="M184" s="2">
        <v>8.4515264939999992E-6</v>
      </c>
    </row>
    <row r="185" spans="1:13" x14ac:dyDescent="0.25">
      <c r="B185" s="134"/>
      <c r="C185" s="134"/>
      <c r="D185" s="134"/>
      <c r="E185" s="134"/>
      <c r="F185" s="134"/>
      <c r="G185" s="134"/>
      <c r="H185" s="2" t="s">
        <v>1234</v>
      </c>
      <c r="I185" s="2">
        <v>3.48E-3</v>
      </c>
      <c r="J185" s="2" t="s">
        <v>1235</v>
      </c>
      <c r="K185" s="2" t="s">
        <v>22</v>
      </c>
      <c r="L185" s="2" t="s">
        <v>23</v>
      </c>
      <c r="M185" s="2">
        <v>0.99999965787926604</v>
      </c>
    </row>
    <row r="186" spans="1:13" x14ac:dyDescent="0.25">
      <c r="B186" s="134"/>
      <c r="C186" s="134"/>
      <c r="D186" s="134"/>
      <c r="E186" s="134"/>
      <c r="F186" s="134"/>
      <c r="G186" s="134"/>
      <c r="H186" s="2" t="s">
        <v>1236</v>
      </c>
      <c r="I186" s="2">
        <v>0.246</v>
      </c>
      <c r="J186" s="2" t="s">
        <v>1237</v>
      </c>
      <c r="K186" s="2" t="s">
        <v>8</v>
      </c>
      <c r="L186" s="2" t="s">
        <v>13</v>
      </c>
      <c r="M186" s="2">
        <v>1.73216225132E-4</v>
      </c>
    </row>
    <row r="187" spans="1:13" x14ac:dyDescent="0.25">
      <c r="B187" s="134"/>
      <c r="C187" s="134"/>
      <c r="D187" s="134"/>
      <c r="E187" s="134"/>
      <c r="F187" s="134"/>
      <c r="G187" s="134"/>
      <c r="H187" s="2" t="s">
        <v>1238</v>
      </c>
      <c r="I187" s="2">
        <v>-0.29399999999999998</v>
      </c>
      <c r="J187" s="2" t="s">
        <v>1239</v>
      </c>
      <c r="K187" s="2" t="s">
        <v>8</v>
      </c>
      <c r="L187" s="2" t="s">
        <v>17</v>
      </c>
      <c r="M187" s="2">
        <v>1.0351557091E-5</v>
      </c>
    </row>
    <row r="188" spans="1:13" x14ac:dyDescent="0.25">
      <c r="B188" s="134"/>
      <c r="C188" s="134"/>
      <c r="D188" s="134"/>
      <c r="E188" s="134"/>
      <c r="F188" s="134"/>
      <c r="G188" s="134"/>
      <c r="H188" s="2" t="s">
        <v>1240</v>
      </c>
      <c r="I188" s="2">
        <v>-5.1400000000000001E-2</v>
      </c>
      <c r="J188" s="2" t="s">
        <v>1241</v>
      </c>
      <c r="K188" s="2" t="s">
        <v>22</v>
      </c>
      <c r="L188" s="2" t="s">
        <v>23</v>
      </c>
      <c r="M188" s="2">
        <v>0.88147292898219798</v>
      </c>
    </row>
    <row r="189" spans="1:13" x14ac:dyDescent="0.25">
      <c r="B189" s="134"/>
      <c r="C189" s="134"/>
      <c r="D189" s="134"/>
      <c r="E189" s="134"/>
      <c r="F189" s="134"/>
      <c r="G189" s="134"/>
      <c r="H189" s="2" t="s">
        <v>1242</v>
      </c>
      <c r="I189" s="2">
        <v>0.24199999999999999</v>
      </c>
      <c r="J189" s="2" t="s">
        <v>1243</v>
      </c>
      <c r="K189" s="2" t="s">
        <v>8</v>
      </c>
      <c r="L189" s="2" t="s">
        <v>13</v>
      </c>
      <c r="M189" s="2">
        <v>2.1251433381600001E-4</v>
      </c>
    </row>
    <row r="190" spans="1:13" x14ac:dyDescent="0.25">
      <c r="B190" s="134"/>
      <c r="C190" s="134"/>
      <c r="D190" s="134"/>
      <c r="E190" s="134"/>
      <c r="F190" s="134"/>
      <c r="G190" s="134"/>
    </row>
    <row r="191" spans="1:13" x14ac:dyDescent="0.25">
      <c r="B191" s="134"/>
      <c r="C191" s="134"/>
      <c r="D191" s="134"/>
      <c r="E191" s="134"/>
      <c r="F191" s="134"/>
      <c r="G191" s="134"/>
    </row>
    <row r="192" spans="1:13" x14ac:dyDescent="0.25">
      <c r="A192" s="265"/>
      <c r="B192" s="240" t="s">
        <v>1337</v>
      </c>
      <c r="C192" s="240"/>
      <c r="D192" s="240"/>
      <c r="E192" s="240"/>
      <c r="F192" s="240"/>
      <c r="G192" s="240"/>
      <c r="H192" s="239" t="s">
        <v>1339</v>
      </c>
      <c r="I192" s="239"/>
      <c r="J192" s="239"/>
      <c r="K192" s="239"/>
      <c r="L192" s="239"/>
      <c r="M192" s="239"/>
    </row>
    <row r="193" spans="1:13" x14ac:dyDescent="0.25">
      <c r="B193" s="9" t="s">
        <v>1272</v>
      </c>
      <c r="C193" s="9" t="s">
        <v>1273</v>
      </c>
      <c r="D193" s="9" t="s">
        <v>1274</v>
      </c>
      <c r="E193" s="9" t="s">
        <v>1275</v>
      </c>
      <c r="F193" s="9" t="s">
        <v>1276</v>
      </c>
      <c r="G193" s="9" t="s">
        <v>1277</v>
      </c>
      <c r="H193" s="29" t="s">
        <v>499</v>
      </c>
      <c r="I193" s="29" t="s">
        <v>780</v>
      </c>
      <c r="J193" s="29"/>
      <c r="K193" s="29"/>
      <c r="L193" s="29"/>
      <c r="M193" s="29"/>
    </row>
    <row r="194" spans="1:13" x14ac:dyDescent="0.25">
      <c r="B194" s="144">
        <v>35.436586230000003</v>
      </c>
      <c r="C194" s="144">
        <v>57.451679009999999</v>
      </c>
      <c r="D194" s="144">
        <v>55.454084209999998</v>
      </c>
      <c r="E194" s="144">
        <v>21.777345279999999</v>
      </c>
      <c r="F194" s="144">
        <v>34.844175659999998</v>
      </c>
      <c r="G194" s="144">
        <v>30.046344340000001</v>
      </c>
      <c r="H194" s="2" t="s">
        <v>781</v>
      </c>
      <c r="I194" s="2">
        <v>0.05</v>
      </c>
      <c r="J194" s="2"/>
      <c r="K194" s="2"/>
      <c r="L194" s="2"/>
      <c r="M194" s="2"/>
    </row>
    <row r="195" spans="1:13" x14ac:dyDescent="0.25">
      <c r="B195" s="144">
        <v>40.238469940000002</v>
      </c>
      <c r="C195" s="144">
        <v>60.805242319999998</v>
      </c>
      <c r="D195" s="144">
        <v>55.164216080000003</v>
      </c>
      <c r="E195" s="144">
        <v>22.953037859999998</v>
      </c>
      <c r="F195" s="144">
        <v>39.34942315</v>
      </c>
      <c r="G195" s="144">
        <v>45.528032349999997</v>
      </c>
      <c r="H195" s="2"/>
      <c r="I195" s="2"/>
      <c r="J195" s="2"/>
      <c r="K195" s="2"/>
      <c r="L195" s="2"/>
      <c r="M195" s="2"/>
    </row>
    <row r="196" spans="1:13" x14ac:dyDescent="0.25">
      <c r="B196" s="144">
        <v>32.549532589999998</v>
      </c>
      <c r="C196" s="144">
        <v>62.096560420000003</v>
      </c>
      <c r="D196" s="144">
        <v>64.155961219999995</v>
      </c>
      <c r="E196" s="144">
        <v>14.59005752</v>
      </c>
      <c r="F196" s="144">
        <v>32.825128470000003</v>
      </c>
      <c r="G196" s="144">
        <v>35.395084439999998</v>
      </c>
      <c r="H196" s="29" t="s">
        <v>223</v>
      </c>
      <c r="I196" s="29" t="s">
        <v>224</v>
      </c>
      <c r="J196" s="29" t="s">
        <v>195</v>
      </c>
      <c r="K196" s="29" t="s">
        <v>225</v>
      </c>
      <c r="L196" s="29" t="s">
        <v>65</v>
      </c>
      <c r="M196" s="29"/>
    </row>
    <row r="197" spans="1:13" x14ac:dyDescent="0.25">
      <c r="B197" s="144">
        <v>44.180893140000002</v>
      </c>
      <c r="C197" s="144">
        <v>53.630603190000002</v>
      </c>
      <c r="D197" s="144">
        <v>56.931823950000002</v>
      </c>
      <c r="E197" s="144">
        <v>19.60493524</v>
      </c>
      <c r="F197" s="144">
        <v>33.047278900000002</v>
      </c>
      <c r="G197" s="144">
        <v>36.027552909999997</v>
      </c>
      <c r="H197" s="2" t="s">
        <v>782</v>
      </c>
      <c r="I197" s="2">
        <v>7.6899999999999998E-3</v>
      </c>
      <c r="J197" s="2">
        <v>0.99230202709035098</v>
      </c>
      <c r="K197" s="2" t="s">
        <v>23</v>
      </c>
      <c r="L197" s="2" t="s">
        <v>22</v>
      </c>
      <c r="M197" s="2"/>
    </row>
    <row r="198" spans="1:13" x14ac:dyDescent="0.25">
      <c r="B198" s="144">
        <v>33.009684700000001</v>
      </c>
      <c r="C198" s="144">
        <v>41.62597933</v>
      </c>
      <c r="D198" s="144">
        <v>48.984499939999999</v>
      </c>
      <c r="E198" s="144">
        <v>16.89518524</v>
      </c>
      <c r="F198" s="144">
        <v>39.349855920000003</v>
      </c>
      <c r="G198" s="144">
        <v>40.415294940000003</v>
      </c>
      <c r="H198" s="2" t="s">
        <v>867</v>
      </c>
      <c r="I198" s="2">
        <v>37.1</v>
      </c>
      <c r="J198" s="2">
        <v>7.3910400000000002E-9</v>
      </c>
      <c r="K198" s="2" t="s">
        <v>17</v>
      </c>
      <c r="L198" s="2" t="s">
        <v>8</v>
      </c>
      <c r="M198" s="2"/>
    </row>
    <row r="199" spans="1:13" x14ac:dyDescent="0.25">
      <c r="B199" s="144">
        <v>48.907288080000001</v>
      </c>
      <c r="C199" s="144">
        <v>61.242982750000003</v>
      </c>
      <c r="D199" s="144">
        <v>61.195627729999998</v>
      </c>
      <c r="E199" s="144">
        <v>24.445953119999999</v>
      </c>
      <c r="F199" s="144">
        <v>46.15641677</v>
      </c>
      <c r="G199" s="144">
        <v>39.937917499999998</v>
      </c>
      <c r="H199" s="2" t="s">
        <v>784</v>
      </c>
      <c r="I199" s="2">
        <v>48</v>
      </c>
      <c r="J199" s="2">
        <v>7.0161999999999998E-11</v>
      </c>
      <c r="K199" s="2" t="s">
        <v>17</v>
      </c>
      <c r="L199" s="2" t="s">
        <v>8</v>
      </c>
      <c r="M199" s="2"/>
    </row>
    <row r="200" spans="1:13" x14ac:dyDescent="0.25">
      <c r="B200" s="243"/>
      <c r="C200" s="243"/>
      <c r="D200" s="243"/>
      <c r="E200" s="243"/>
      <c r="F200" s="243"/>
      <c r="G200" s="243"/>
      <c r="H200" s="2"/>
      <c r="I200" s="2"/>
      <c r="J200" s="2"/>
      <c r="K200" s="2"/>
      <c r="L200" s="2"/>
      <c r="M200" s="2"/>
    </row>
    <row r="201" spans="1:13" x14ac:dyDescent="0.25">
      <c r="A201" s="10" t="s">
        <v>49</v>
      </c>
      <c r="B201" s="241">
        <f>AVERAGE(B194:B199)</f>
        <v>39.053742446666668</v>
      </c>
      <c r="C201" s="241">
        <f t="shared" ref="C201:G201" si="6">AVERAGE(C194:C199)</f>
        <v>56.142174503333337</v>
      </c>
      <c r="D201" s="241">
        <f t="shared" si="6"/>
        <v>56.981035521666662</v>
      </c>
      <c r="E201" s="241">
        <f t="shared" si="6"/>
        <v>20.044419043333335</v>
      </c>
      <c r="F201" s="241">
        <f t="shared" si="6"/>
        <v>37.595379811666668</v>
      </c>
      <c r="G201" s="241">
        <f t="shared" si="6"/>
        <v>37.891704413333329</v>
      </c>
      <c r="H201" s="29" t="s">
        <v>193</v>
      </c>
      <c r="I201" s="29" t="s">
        <v>40</v>
      </c>
      <c r="J201" s="29" t="s">
        <v>33</v>
      </c>
      <c r="K201" s="29" t="s">
        <v>41</v>
      </c>
      <c r="L201" s="29" t="s">
        <v>194</v>
      </c>
      <c r="M201" s="29" t="s">
        <v>195</v>
      </c>
    </row>
    <row r="202" spans="1:13" x14ac:dyDescent="0.25">
      <c r="A202" s="10" t="s">
        <v>50</v>
      </c>
      <c r="B202" s="242">
        <f>STDEV(B194:B199)</f>
        <v>6.5833549807702312</v>
      </c>
      <c r="C202" s="242">
        <f t="shared" ref="C202:G202" si="7">STDEV(C194:C199)</f>
        <v>7.7712273509650522</v>
      </c>
      <c r="D202" s="242">
        <f t="shared" si="7"/>
        <v>5.2691889800729959</v>
      </c>
      <c r="E202" s="242">
        <f t="shared" si="7"/>
        <v>3.760252070782514</v>
      </c>
      <c r="F202" s="242">
        <f t="shared" si="7"/>
        <v>5.1079516892573587</v>
      </c>
      <c r="G202" s="242">
        <f t="shared" si="7"/>
        <v>5.2938992868683235</v>
      </c>
      <c r="H202" s="2" t="s">
        <v>782</v>
      </c>
      <c r="I202" s="2">
        <v>0.51500000000000001</v>
      </c>
      <c r="J202" s="2">
        <v>2</v>
      </c>
      <c r="K202" s="2">
        <v>0.25700000000000001</v>
      </c>
      <c r="L202" s="2" t="s">
        <v>1245</v>
      </c>
      <c r="M202" s="2" t="s">
        <v>1246</v>
      </c>
    </row>
    <row r="203" spans="1:13" x14ac:dyDescent="0.25">
      <c r="B203" s="134"/>
      <c r="C203" s="134"/>
      <c r="D203" s="134"/>
      <c r="E203" s="134"/>
      <c r="F203" s="134"/>
      <c r="G203" s="134"/>
      <c r="H203" s="2" t="s">
        <v>867</v>
      </c>
      <c r="I203" s="2">
        <v>2481</v>
      </c>
      <c r="J203" s="2">
        <v>2</v>
      </c>
      <c r="K203" s="2">
        <v>1240</v>
      </c>
      <c r="L203" s="2" t="s">
        <v>1247</v>
      </c>
      <c r="M203" s="2" t="s">
        <v>1248</v>
      </c>
    </row>
    <row r="204" spans="1:13" x14ac:dyDescent="0.25">
      <c r="B204" s="134"/>
      <c r="C204" s="134"/>
      <c r="D204" s="134"/>
      <c r="E204" s="134"/>
      <c r="F204" s="134"/>
      <c r="G204" s="134"/>
      <c r="H204" s="2" t="s">
        <v>784</v>
      </c>
      <c r="I204" s="2">
        <v>3209</v>
      </c>
      <c r="J204" s="2">
        <v>1</v>
      </c>
      <c r="K204" s="2">
        <v>3209</v>
      </c>
      <c r="L204" s="2" t="s">
        <v>1249</v>
      </c>
      <c r="M204" s="2" t="s">
        <v>1250</v>
      </c>
    </row>
    <row r="205" spans="1:13" x14ac:dyDescent="0.25">
      <c r="B205" s="134"/>
      <c r="C205" s="134"/>
      <c r="D205" s="134"/>
      <c r="E205" s="134"/>
      <c r="F205" s="134"/>
      <c r="G205" s="134"/>
      <c r="H205" s="2" t="s">
        <v>233</v>
      </c>
      <c r="I205" s="2">
        <v>999</v>
      </c>
      <c r="J205" s="2">
        <v>30</v>
      </c>
      <c r="K205" s="2">
        <v>33.299999999999997</v>
      </c>
      <c r="L205" s="2"/>
      <c r="M205" s="2"/>
    </row>
    <row r="207" spans="1:13" x14ac:dyDescent="0.25">
      <c r="H207" s="29" t="s">
        <v>201</v>
      </c>
      <c r="I207" s="29" t="s">
        <v>202</v>
      </c>
      <c r="J207" s="29" t="s">
        <v>203</v>
      </c>
      <c r="K207" s="29" t="s">
        <v>204</v>
      </c>
      <c r="L207" s="29" t="s">
        <v>4</v>
      </c>
      <c r="M207" s="29" t="s">
        <v>205</v>
      </c>
    </row>
    <row r="208" spans="1:13" x14ac:dyDescent="0.25">
      <c r="H208" s="2"/>
      <c r="I208" s="2"/>
      <c r="J208" s="2"/>
      <c r="K208" s="2"/>
      <c r="L208" s="2"/>
      <c r="M208" s="2"/>
    </row>
    <row r="209" spans="8:13" x14ac:dyDescent="0.25">
      <c r="H209" s="2" t="s">
        <v>1214</v>
      </c>
      <c r="I209" s="2">
        <v>19</v>
      </c>
      <c r="J209" s="2" t="s">
        <v>1251</v>
      </c>
      <c r="K209" s="2" t="s">
        <v>8</v>
      </c>
      <c r="L209" s="2" t="s">
        <v>17</v>
      </c>
      <c r="M209" s="2">
        <v>4.3672727010999997E-5</v>
      </c>
    </row>
    <row r="210" spans="8:13" x14ac:dyDescent="0.25">
      <c r="H210" s="2" t="s">
        <v>1216</v>
      </c>
      <c r="I210" s="2">
        <v>-17.100000000000001</v>
      </c>
      <c r="J210" s="2" t="s">
        <v>1252</v>
      </c>
      <c r="K210" s="2" t="s">
        <v>8</v>
      </c>
      <c r="L210" s="2" t="s">
        <v>13</v>
      </c>
      <c r="M210" s="2">
        <v>2.1661919881199999E-4</v>
      </c>
    </row>
    <row r="211" spans="8:13" x14ac:dyDescent="0.25">
      <c r="H211" s="2" t="s">
        <v>1218</v>
      </c>
      <c r="I211" s="2">
        <v>1.46</v>
      </c>
      <c r="J211" s="2" t="s">
        <v>1253</v>
      </c>
      <c r="K211" s="2" t="s">
        <v>22</v>
      </c>
      <c r="L211" s="2" t="s">
        <v>23</v>
      </c>
      <c r="M211" s="2">
        <v>0.99775523201074201</v>
      </c>
    </row>
    <row r="212" spans="8:13" x14ac:dyDescent="0.25">
      <c r="H212" s="2" t="s">
        <v>1220</v>
      </c>
      <c r="I212" s="2">
        <v>-17.899999999999999</v>
      </c>
      <c r="J212" s="2" t="s">
        <v>1254</v>
      </c>
      <c r="K212" s="2" t="s">
        <v>8</v>
      </c>
      <c r="L212" s="2" t="s">
        <v>13</v>
      </c>
      <c r="M212" s="2">
        <v>1.07669943838E-4</v>
      </c>
    </row>
    <row r="213" spans="8:13" x14ac:dyDescent="0.25">
      <c r="H213" s="2" t="s">
        <v>1222</v>
      </c>
      <c r="I213" s="2">
        <v>1.1599999999999999</v>
      </c>
      <c r="J213" s="2" t="s">
        <v>1255</v>
      </c>
      <c r="K213" s="2" t="s">
        <v>22</v>
      </c>
      <c r="L213" s="2" t="s">
        <v>23</v>
      </c>
      <c r="M213" s="2">
        <v>0.99924617922445402</v>
      </c>
    </row>
    <row r="214" spans="8:13" x14ac:dyDescent="0.25">
      <c r="H214" s="2" t="s">
        <v>1224</v>
      </c>
      <c r="I214" s="2">
        <v>-36.1</v>
      </c>
      <c r="J214" s="2" t="s">
        <v>1256</v>
      </c>
      <c r="K214" s="2" t="s">
        <v>8</v>
      </c>
      <c r="L214" s="2" t="s">
        <v>17</v>
      </c>
      <c r="M214" s="2">
        <v>9.9825999999999997E-11</v>
      </c>
    </row>
    <row r="215" spans="8:13" x14ac:dyDescent="0.25">
      <c r="H215" s="2" t="s">
        <v>1226</v>
      </c>
      <c r="I215" s="2">
        <v>-17.600000000000001</v>
      </c>
      <c r="J215" s="2" t="s">
        <v>1257</v>
      </c>
      <c r="K215" s="2" t="s">
        <v>8</v>
      </c>
      <c r="L215" s="2" t="s">
        <v>13</v>
      </c>
      <c r="M215" s="2">
        <v>1.4735811942000001E-4</v>
      </c>
    </row>
    <row r="216" spans="8:13" x14ac:dyDescent="0.25">
      <c r="H216" s="2" t="s">
        <v>1228</v>
      </c>
      <c r="I216" s="2">
        <v>-36.9</v>
      </c>
      <c r="J216" s="2" t="s">
        <v>1258</v>
      </c>
      <c r="K216" s="2" t="s">
        <v>8</v>
      </c>
      <c r="L216" s="2" t="s">
        <v>17</v>
      </c>
      <c r="M216" s="2">
        <v>5.7317999999999998E-11</v>
      </c>
    </row>
    <row r="217" spans="8:13" x14ac:dyDescent="0.25">
      <c r="H217" s="2" t="s">
        <v>1230</v>
      </c>
      <c r="I217" s="2">
        <v>-17.8</v>
      </c>
      <c r="J217" s="2" t="s">
        <v>1259</v>
      </c>
      <c r="K217" s="2" t="s">
        <v>8</v>
      </c>
      <c r="L217" s="2" t="s">
        <v>13</v>
      </c>
      <c r="M217" s="2">
        <v>1.1509958203100001E-4</v>
      </c>
    </row>
    <row r="218" spans="8:13" x14ac:dyDescent="0.25">
      <c r="H218" s="2" t="s">
        <v>1232</v>
      </c>
      <c r="I218" s="2">
        <v>18.5</v>
      </c>
      <c r="J218" s="2" t="s">
        <v>1260</v>
      </c>
      <c r="K218" s="2" t="s">
        <v>8</v>
      </c>
      <c r="L218" s="2" t="s">
        <v>17</v>
      </c>
      <c r="M218" s="2">
        <v>6.4221425917E-5</v>
      </c>
    </row>
    <row r="219" spans="8:13" x14ac:dyDescent="0.25">
      <c r="H219" s="2" t="s">
        <v>1234</v>
      </c>
      <c r="I219" s="2">
        <v>-0.83899999999999997</v>
      </c>
      <c r="J219" s="2" t="s">
        <v>1261</v>
      </c>
      <c r="K219" s="2" t="s">
        <v>22</v>
      </c>
      <c r="L219" s="2" t="s">
        <v>23</v>
      </c>
      <c r="M219" s="2">
        <v>0.99984659692281297</v>
      </c>
    </row>
    <row r="220" spans="8:13" x14ac:dyDescent="0.25">
      <c r="H220" s="2" t="s">
        <v>1236</v>
      </c>
      <c r="I220" s="2">
        <v>18.3</v>
      </c>
      <c r="J220" s="2" t="s">
        <v>1262</v>
      </c>
      <c r="K220" s="2" t="s">
        <v>8</v>
      </c>
      <c r="L220" s="2" t="s">
        <v>17</v>
      </c>
      <c r="M220" s="2">
        <v>8.2228401885999996E-5</v>
      </c>
    </row>
    <row r="221" spans="8:13" x14ac:dyDescent="0.25">
      <c r="H221" s="2" t="s">
        <v>1238</v>
      </c>
      <c r="I221" s="2">
        <v>-19.399999999999999</v>
      </c>
      <c r="J221" s="2" t="s">
        <v>1263</v>
      </c>
      <c r="K221" s="2" t="s">
        <v>8</v>
      </c>
      <c r="L221" s="2" t="s">
        <v>17</v>
      </c>
      <c r="M221" s="2">
        <v>3.1921610362999998E-5</v>
      </c>
    </row>
    <row r="222" spans="8:13" x14ac:dyDescent="0.25">
      <c r="H222" s="2" t="s">
        <v>1240</v>
      </c>
      <c r="I222" s="2">
        <v>-0.29599999999999999</v>
      </c>
      <c r="J222" s="2" t="s">
        <v>1264</v>
      </c>
      <c r="K222" s="2" t="s">
        <v>22</v>
      </c>
      <c r="L222" s="2" t="s">
        <v>23</v>
      </c>
      <c r="M222" s="2">
        <v>0.99999912546667902</v>
      </c>
    </row>
    <row r="223" spans="8:13" x14ac:dyDescent="0.25">
      <c r="H223" s="2" t="s">
        <v>1242</v>
      </c>
      <c r="I223" s="2">
        <v>19.100000000000001</v>
      </c>
      <c r="J223" s="2" t="s">
        <v>1265</v>
      </c>
      <c r="K223" s="2" t="s">
        <v>8</v>
      </c>
      <c r="L223" s="2" t="s">
        <v>17</v>
      </c>
      <c r="M223" s="2">
        <v>4.0856194558999997E-5</v>
      </c>
    </row>
  </sheetData>
  <mergeCells count="6">
    <mergeCell ref="B4:D4"/>
    <mergeCell ref="B16:D16"/>
    <mergeCell ref="B63:C63"/>
    <mergeCell ref="D63:E63"/>
    <mergeCell ref="B80:C80"/>
    <mergeCell ref="D80:E80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26D04-04B3-4A81-9096-2321C1D55B61}">
  <dimension ref="A2:P218"/>
  <sheetViews>
    <sheetView topLeftCell="A163" workbookViewId="0">
      <selection activeCell="G172" sqref="G172"/>
    </sheetView>
  </sheetViews>
  <sheetFormatPr defaultRowHeight="15" x14ac:dyDescent="0.25"/>
  <cols>
    <col min="3" max="3" width="51.28515625" customWidth="1"/>
    <col min="4" max="4" width="14" customWidth="1"/>
    <col min="5" max="5" width="13.5703125" customWidth="1"/>
    <col min="6" max="7" width="12.5703125" bestFit="1" customWidth="1"/>
    <col min="8" max="8" width="13.140625" customWidth="1"/>
    <col min="9" max="9" width="14.42578125" customWidth="1"/>
    <col min="10" max="10" width="38" customWidth="1"/>
    <col min="11" max="11" width="18.28515625" customWidth="1"/>
    <col min="12" max="12" width="14.5703125" customWidth="1"/>
    <col min="13" max="13" width="23" customWidth="1"/>
    <col min="14" max="14" width="26.5703125" customWidth="1"/>
    <col min="15" max="15" width="28.5703125" customWidth="1"/>
  </cols>
  <sheetData>
    <row r="2" spans="3:6" s="16" customFormat="1" x14ac:dyDescent="0.25">
      <c r="C2" s="108" t="s">
        <v>1121</v>
      </c>
      <c r="D2" s="108"/>
      <c r="E2" s="108"/>
      <c r="F2" s="108"/>
    </row>
    <row r="3" spans="3:6" x14ac:dyDescent="0.25">
      <c r="C3" t="s">
        <v>1317</v>
      </c>
    </row>
    <row r="5" spans="3:6" x14ac:dyDescent="0.25">
      <c r="C5" s="221" t="s">
        <v>1122</v>
      </c>
      <c r="D5" s="201" t="s">
        <v>49</v>
      </c>
      <c r="E5" s="201" t="s">
        <v>642</v>
      </c>
    </row>
    <row r="6" spans="3:6" x14ac:dyDescent="0.25">
      <c r="C6" s="222" t="s">
        <v>346</v>
      </c>
      <c r="D6" s="223">
        <v>52.20000000000001</v>
      </c>
      <c r="E6" s="224">
        <v>5.7735026918961346E-2</v>
      </c>
    </row>
    <row r="7" spans="3:6" x14ac:dyDescent="0.25">
      <c r="C7" s="222" t="s">
        <v>347</v>
      </c>
      <c r="D7" s="223">
        <v>50.4</v>
      </c>
      <c r="E7" s="224">
        <v>5.77350269189634E-2</v>
      </c>
    </row>
    <row r="8" spans="3:6" x14ac:dyDescent="0.25">
      <c r="C8" s="222" t="s">
        <v>348</v>
      </c>
      <c r="D8" s="223">
        <v>49.633333333333333</v>
      </c>
      <c r="E8" s="224">
        <v>0.65064070986477107</v>
      </c>
    </row>
    <row r="9" spans="3:6" x14ac:dyDescent="0.25">
      <c r="C9" s="222" t="s">
        <v>349</v>
      </c>
      <c r="D9" s="223">
        <v>48.966666666666669</v>
      </c>
      <c r="E9" s="224">
        <v>8.8191710368820952E-2</v>
      </c>
    </row>
    <row r="10" spans="3:6" x14ac:dyDescent="0.25">
      <c r="C10" s="222" t="s">
        <v>350</v>
      </c>
      <c r="D10" s="223">
        <v>47.466666666666669</v>
      </c>
      <c r="E10" s="224">
        <v>0.27284509239574833</v>
      </c>
    </row>
    <row r="11" spans="3:6" x14ac:dyDescent="0.25">
      <c r="C11" s="222" t="s">
        <v>351</v>
      </c>
      <c r="D11" s="223">
        <v>46.93333333333333</v>
      </c>
      <c r="E11" s="224">
        <v>8.8191710368820939E-2</v>
      </c>
    </row>
    <row r="12" spans="3:6" x14ac:dyDescent="0.25">
      <c r="C12" s="222" t="s">
        <v>352</v>
      </c>
      <c r="D12" s="223">
        <v>44.766666666666673</v>
      </c>
      <c r="E12" s="224">
        <v>0.28480012484391704</v>
      </c>
    </row>
    <row r="13" spans="3:6" x14ac:dyDescent="0.25">
      <c r="C13" s="222" t="s">
        <v>353</v>
      </c>
      <c r="D13" s="223">
        <v>37.200000000000003</v>
      </c>
      <c r="E13" s="224">
        <v>0.32145499999999999</v>
      </c>
    </row>
    <row r="14" spans="3:6" x14ac:dyDescent="0.25">
      <c r="C14" s="225" t="s">
        <v>354</v>
      </c>
      <c r="D14" s="226">
        <v>48.966666666666661</v>
      </c>
      <c r="E14" s="227">
        <v>8.8191710368820939E-2</v>
      </c>
    </row>
    <row r="15" spans="3:6" x14ac:dyDescent="0.25">
      <c r="C15" s="225" t="s">
        <v>355</v>
      </c>
      <c r="D15" s="226">
        <v>37.733333333333327</v>
      </c>
      <c r="E15" s="227">
        <v>0.17638342073763966</v>
      </c>
    </row>
    <row r="16" spans="3:6" x14ac:dyDescent="0.25">
      <c r="C16" s="225" t="s">
        <v>356</v>
      </c>
      <c r="D16" s="226">
        <v>36.800000000000004</v>
      </c>
      <c r="E16" s="227">
        <v>5.773502691896136E-2</v>
      </c>
    </row>
    <row r="17" spans="3:11" x14ac:dyDescent="0.25">
      <c r="C17" s="225" t="s">
        <v>357</v>
      </c>
      <c r="D17" s="226">
        <v>34.800000000000004</v>
      </c>
      <c r="E17" s="227">
        <v>0.2516611478423596</v>
      </c>
    </row>
    <row r="18" spans="3:11" x14ac:dyDescent="0.25">
      <c r="C18" s="225" t="s">
        <v>358</v>
      </c>
      <c r="D18" s="226">
        <v>34.833333333333336</v>
      </c>
      <c r="E18" s="227">
        <v>0.12018504251546572</v>
      </c>
    </row>
    <row r="19" spans="3:11" x14ac:dyDescent="0.25">
      <c r="C19" s="225" t="s">
        <v>359</v>
      </c>
      <c r="D19" s="226">
        <v>32.033333333333331</v>
      </c>
      <c r="E19" s="227">
        <v>0.27284509239574833</v>
      </c>
    </row>
    <row r="20" spans="3:11" x14ac:dyDescent="0.25">
      <c r="C20" s="225" t="s">
        <v>360</v>
      </c>
      <c r="D20" s="226">
        <v>31.5</v>
      </c>
      <c r="E20" s="227">
        <v>0.15275252316519491</v>
      </c>
    </row>
    <row r="21" spans="3:11" x14ac:dyDescent="0.25">
      <c r="C21" s="225" t="s">
        <v>361</v>
      </c>
      <c r="D21" s="226">
        <v>28.766666666666666</v>
      </c>
      <c r="E21" s="227">
        <v>0.29627314724385295</v>
      </c>
      <c r="G21" s="31" t="s">
        <v>1123</v>
      </c>
      <c r="H21" s="31"/>
      <c r="I21" s="31"/>
      <c r="J21" s="31"/>
      <c r="K21" s="32">
        <f>_xlfn.T.TEST(D6:D13,D14:D21,2,2)</f>
        <v>8.1788159641280652E-4</v>
      </c>
    </row>
    <row r="23" spans="3:11" s="16" customFormat="1" x14ac:dyDescent="0.25">
      <c r="C23" s="108" t="s">
        <v>738</v>
      </c>
      <c r="D23" s="108"/>
      <c r="E23" s="108"/>
      <c r="F23" s="108"/>
    </row>
    <row r="24" spans="3:11" s="12" customFormat="1" ht="15.75" thickBot="1" x14ac:dyDescent="0.3">
      <c r="C24" s="72"/>
      <c r="D24" s="72"/>
      <c r="E24" s="72"/>
      <c r="F24" s="72"/>
    </row>
    <row r="25" spans="3:11" ht="15.75" thickBot="1" x14ac:dyDescent="0.3">
      <c r="C25" s="183"/>
      <c r="D25" s="299" t="s">
        <v>734</v>
      </c>
      <c r="E25" s="308"/>
      <c r="F25" s="308"/>
      <c r="G25" s="308"/>
      <c r="H25" s="308"/>
      <c r="I25" s="300"/>
    </row>
    <row r="26" spans="3:11" x14ac:dyDescent="0.25">
      <c r="C26" s="159" t="s">
        <v>733</v>
      </c>
      <c r="D26" s="306" t="s">
        <v>731</v>
      </c>
      <c r="E26" s="306"/>
      <c r="F26" s="306"/>
      <c r="G26" s="307" t="s">
        <v>732</v>
      </c>
      <c r="H26" s="307"/>
      <c r="I26" s="307"/>
      <c r="J26" t="s">
        <v>1120</v>
      </c>
    </row>
    <row r="27" spans="3:11" x14ac:dyDescent="0.25">
      <c r="C27" s="159">
        <v>0.5</v>
      </c>
      <c r="D27" s="102">
        <v>0.48823</v>
      </c>
      <c r="E27" s="102">
        <v>0.2392</v>
      </c>
      <c r="F27" s="102">
        <v>0.17113999999999999</v>
      </c>
      <c r="G27" s="102">
        <v>0.73072000000000004</v>
      </c>
      <c r="H27" s="102">
        <v>1.26322</v>
      </c>
      <c r="I27" s="102">
        <v>0.91979</v>
      </c>
      <c r="J27" s="183" t="s">
        <v>1318</v>
      </c>
    </row>
    <row r="28" spans="3:11" x14ac:dyDescent="0.25">
      <c r="C28" s="159">
        <v>1</v>
      </c>
      <c r="D28" s="102">
        <v>1.01284</v>
      </c>
      <c r="E28" s="102">
        <v>1.2450699999999999</v>
      </c>
      <c r="F28" s="102">
        <v>0.92423</v>
      </c>
      <c r="G28" s="102">
        <v>2.70052</v>
      </c>
      <c r="H28" s="102">
        <v>2.2742599999999999</v>
      </c>
      <c r="I28" s="102">
        <v>2.42333</v>
      </c>
    </row>
    <row r="29" spans="3:11" x14ac:dyDescent="0.25">
      <c r="C29" s="159">
        <v>2</v>
      </c>
      <c r="D29" s="102">
        <v>2.8301799999999999</v>
      </c>
      <c r="E29" s="102">
        <v>2.49899</v>
      </c>
      <c r="F29" s="102">
        <v>2.35751</v>
      </c>
      <c r="G29" s="102">
        <v>3.76003</v>
      </c>
      <c r="H29" s="102">
        <v>4.2413400000000001</v>
      </c>
      <c r="I29" s="102">
        <v>3.16486</v>
      </c>
    </row>
    <row r="30" spans="3:11" x14ac:dyDescent="0.25">
      <c r="C30" s="159">
        <v>5</v>
      </c>
      <c r="D30" s="102">
        <v>5.1819699999999997</v>
      </c>
      <c r="E30" s="102">
        <v>5.7702400000000003</v>
      </c>
      <c r="F30" s="102">
        <v>4.8062500000000004</v>
      </c>
      <c r="G30" s="102">
        <v>7.8809699999999996</v>
      </c>
      <c r="H30" s="102">
        <v>7.2597300000000002</v>
      </c>
      <c r="I30" s="102">
        <v>8.47879</v>
      </c>
    </row>
    <row r="31" spans="3:11" x14ac:dyDescent="0.25">
      <c r="C31" s="159">
        <v>10</v>
      </c>
      <c r="D31" s="102">
        <v>6.3878599999999999</v>
      </c>
      <c r="E31" s="102">
        <v>6.9723300000000004</v>
      </c>
      <c r="F31" s="102">
        <v>6.1988000000000003</v>
      </c>
      <c r="G31" s="102">
        <v>8.5670500000000001</v>
      </c>
      <c r="H31" s="102">
        <v>9.0551600000000008</v>
      </c>
      <c r="I31" s="102">
        <v>8.0945400000000003</v>
      </c>
    </row>
    <row r="32" spans="3:11" x14ac:dyDescent="0.25">
      <c r="C32" s="159">
        <v>20</v>
      </c>
      <c r="D32" s="102">
        <v>8.0230200000000007</v>
      </c>
      <c r="E32" s="102">
        <v>8.2402300000000004</v>
      </c>
      <c r="F32" s="102">
        <v>7.8926800000000004</v>
      </c>
      <c r="G32" s="102">
        <v>9.1715999999999998</v>
      </c>
      <c r="H32" s="102">
        <v>8.5446200000000001</v>
      </c>
      <c r="I32" s="102">
        <v>10.27722</v>
      </c>
    </row>
    <row r="33" spans="3:10" x14ac:dyDescent="0.25">
      <c r="C33" s="159">
        <v>30</v>
      </c>
      <c r="D33" s="102">
        <v>8.2080000000000002</v>
      </c>
      <c r="E33" s="102">
        <v>8.7590800000000009</v>
      </c>
      <c r="F33" s="102">
        <v>8.0618700000000008</v>
      </c>
      <c r="G33" s="102">
        <v>9.0329499999999996</v>
      </c>
      <c r="H33" s="102">
        <v>9.8427299999999995</v>
      </c>
      <c r="I33" s="102">
        <v>9.3320699999999999</v>
      </c>
    </row>
    <row r="34" spans="3:10" x14ac:dyDescent="0.25">
      <c r="C34" s="159">
        <v>50</v>
      </c>
      <c r="D34" s="102">
        <v>17.372219999999999</v>
      </c>
      <c r="E34" s="102">
        <v>15.99949</v>
      </c>
      <c r="F34" s="102">
        <v>17.18572</v>
      </c>
      <c r="G34" s="102">
        <v>23.36074</v>
      </c>
      <c r="H34" s="102">
        <v>26.321280000000002</v>
      </c>
      <c r="I34" s="102">
        <v>28.294809999999998</v>
      </c>
    </row>
    <row r="35" spans="3:10" x14ac:dyDescent="0.25">
      <c r="C35" s="159">
        <v>75</v>
      </c>
      <c r="D35" s="102">
        <v>39.441209999999998</v>
      </c>
      <c r="E35" s="102">
        <v>42.489040000000003</v>
      </c>
      <c r="F35" s="102">
        <v>35.826410000000003</v>
      </c>
      <c r="G35" s="102">
        <v>53.474870000000003</v>
      </c>
      <c r="H35" s="102">
        <v>56.86309</v>
      </c>
      <c r="I35" s="102">
        <v>66.526129999999995</v>
      </c>
    </row>
    <row r="36" spans="3:10" x14ac:dyDescent="0.25">
      <c r="C36" s="159">
        <v>100</v>
      </c>
      <c r="D36" s="102">
        <v>48.0107</v>
      </c>
      <c r="E36" s="102">
        <v>51.302070000000001</v>
      </c>
      <c r="F36" s="102">
        <v>46.071480000000001</v>
      </c>
      <c r="G36" s="102">
        <v>87.184899999999999</v>
      </c>
      <c r="H36" s="102">
        <v>91.469300000000004</v>
      </c>
      <c r="I36" s="102">
        <v>99.474209999999999</v>
      </c>
    </row>
    <row r="37" spans="3:10" x14ac:dyDescent="0.25">
      <c r="C37" s="159">
        <v>150</v>
      </c>
      <c r="D37" s="102">
        <v>70.319230000000005</v>
      </c>
      <c r="E37" s="102">
        <v>74.212220000000002</v>
      </c>
      <c r="F37" s="102">
        <v>64.310770000000005</v>
      </c>
      <c r="G37" s="102">
        <v>117.9692</v>
      </c>
      <c r="H37" s="102">
        <v>124.3081</v>
      </c>
      <c r="I37" s="102">
        <v>125.9237</v>
      </c>
    </row>
    <row r="38" spans="3:10" x14ac:dyDescent="0.25">
      <c r="C38" s="159">
        <v>200</v>
      </c>
      <c r="D38" s="102">
        <v>93.064779999999999</v>
      </c>
      <c r="E38" s="102">
        <v>100.73309999999999</v>
      </c>
      <c r="F38" s="102">
        <v>93.392979999999994</v>
      </c>
      <c r="G38" s="102">
        <v>159.7396</v>
      </c>
      <c r="H38" s="102">
        <v>141.85329999999999</v>
      </c>
      <c r="I38" s="102">
        <v>174.4973</v>
      </c>
    </row>
    <row r="39" spans="3:10" x14ac:dyDescent="0.25">
      <c r="C39" s="159">
        <v>300</v>
      </c>
      <c r="D39" s="102">
        <v>134.10310000000001</v>
      </c>
      <c r="E39" s="102">
        <v>124.2735</v>
      </c>
      <c r="F39" s="102">
        <v>111.6717</v>
      </c>
      <c r="G39" s="102">
        <v>147.03880000000001</v>
      </c>
      <c r="H39" s="102">
        <v>179.34209999999999</v>
      </c>
      <c r="I39" s="102">
        <v>159.92330000000001</v>
      </c>
    </row>
    <row r="40" spans="3:10" x14ac:dyDescent="0.25">
      <c r="C40" s="159">
        <v>500</v>
      </c>
      <c r="D40" s="102">
        <v>148.7484</v>
      </c>
      <c r="E40" s="102">
        <v>136.13740000000001</v>
      </c>
      <c r="F40" s="102">
        <v>122.9615</v>
      </c>
      <c r="G40" s="102">
        <v>170.96369999999999</v>
      </c>
      <c r="H40" s="102">
        <v>182.03139999999999</v>
      </c>
      <c r="I40" s="102">
        <v>160.05080000000001</v>
      </c>
    </row>
    <row r="42" spans="3:10" s="16" customFormat="1" x14ac:dyDescent="0.25">
      <c r="C42" s="108" t="s">
        <v>737</v>
      </c>
      <c r="D42" s="108"/>
      <c r="E42" s="108"/>
      <c r="F42" s="108"/>
    </row>
    <row r="43" spans="3:10" s="12" customFormat="1" ht="15.75" thickBot="1" x14ac:dyDescent="0.3">
      <c r="D43" s="72"/>
      <c r="E43" s="72"/>
      <c r="F43" s="72"/>
      <c r="G43" s="72"/>
    </row>
    <row r="44" spans="3:10" ht="15.75" thickBot="1" x14ac:dyDescent="0.3">
      <c r="C44" s="228"/>
      <c r="D44" s="299" t="s">
        <v>734</v>
      </c>
      <c r="E44" s="308"/>
      <c r="F44" s="308"/>
      <c r="G44" s="308"/>
      <c r="H44" s="308"/>
      <c r="I44" s="300"/>
    </row>
    <row r="45" spans="3:10" x14ac:dyDescent="0.25">
      <c r="C45" s="159" t="s">
        <v>733</v>
      </c>
      <c r="D45" s="306" t="s">
        <v>731</v>
      </c>
      <c r="E45" s="306"/>
      <c r="F45" s="306"/>
      <c r="G45" s="307" t="s">
        <v>732</v>
      </c>
      <c r="H45" s="307"/>
      <c r="I45" s="307"/>
      <c r="J45" t="s">
        <v>1120</v>
      </c>
    </row>
    <row r="46" spans="3:10" x14ac:dyDescent="0.25">
      <c r="C46" s="159">
        <v>0.5</v>
      </c>
      <c r="D46" s="207">
        <v>0.40638000000000002</v>
      </c>
      <c r="E46" s="207">
        <v>0.34397</v>
      </c>
      <c r="F46" s="207">
        <v>0.52939000000000003</v>
      </c>
      <c r="G46" s="207">
        <v>0.55615999999999999</v>
      </c>
      <c r="H46" s="207">
        <v>0.34739999999999999</v>
      </c>
      <c r="I46" s="207">
        <v>0.53978999999999999</v>
      </c>
      <c r="J46" s="228" t="s">
        <v>1318</v>
      </c>
    </row>
    <row r="47" spans="3:10" x14ac:dyDescent="0.25">
      <c r="C47" s="159">
        <v>1</v>
      </c>
      <c r="D47" s="207">
        <v>0.71479000000000004</v>
      </c>
      <c r="E47" s="207">
        <v>0.76583999999999997</v>
      </c>
      <c r="F47" s="207">
        <v>0.98660000000000003</v>
      </c>
      <c r="G47" s="207">
        <v>1.74034</v>
      </c>
      <c r="H47" s="207">
        <v>1.9089799999999999</v>
      </c>
      <c r="I47" s="207">
        <v>2.0809700000000002</v>
      </c>
    </row>
    <row r="48" spans="3:10" x14ac:dyDescent="0.25">
      <c r="C48" s="159">
        <v>2</v>
      </c>
      <c r="D48" s="207">
        <v>1.54959</v>
      </c>
      <c r="E48" s="207">
        <v>1.8168899999999999</v>
      </c>
      <c r="F48" s="207">
        <v>1.9789699999999999</v>
      </c>
      <c r="G48" s="207">
        <v>3.6017299999999999</v>
      </c>
      <c r="H48" s="207">
        <v>4.21739</v>
      </c>
      <c r="I48" s="207">
        <v>3.6412200000000001</v>
      </c>
    </row>
    <row r="49" spans="3:12" x14ac:dyDescent="0.25">
      <c r="C49" s="159">
        <v>5</v>
      </c>
      <c r="D49" s="207">
        <v>3.51688</v>
      </c>
      <c r="E49" s="207">
        <v>3.7366600000000001</v>
      </c>
      <c r="F49" s="207">
        <v>4.1869300000000003</v>
      </c>
      <c r="G49" s="207">
        <v>8.65395</v>
      </c>
      <c r="H49" s="207">
        <v>9.2110000000000003</v>
      </c>
      <c r="I49" s="207">
        <v>7.9664200000000003</v>
      </c>
    </row>
    <row r="50" spans="3:12" x14ac:dyDescent="0.25">
      <c r="C50" s="159">
        <v>10</v>
      </c>
      <c r="D50" s="207">
        <v>9.8999799999999993</v>
      </c>
      <c r="E50" s="207">
        <v>9.0199700000000007</v>
      </c>
      <c r="F50" s="207">
        <v>10.69073</v>
      </c>
      <c r="G50" s="207">
        <v>18.105060000000002</v>
      </c>
      <c r="H50" s="207">
        <v>15.76576</v>
      </c>
      <c r="I50" s="207">
        <v>18.925219999999999</v>
      </c>
    </row>
    <row r="51" spans="3:12" x14ac:dyDescent="0.25">
      <c r="C51" s="159">
        <v>20</v>
      </c>
      <c r="D51" s="207">
        <v>16.785209999999999</v>
      </c>
      <c r="E51" s="207">
        <v>16.83305</v>
      </c>
      <c r="F51" s="207">
        <v>17.425190000000001</v>
      </c>
      <c r="G51" s="207">
        <v>27.59402</v>
      </c>
      <c r="H51" s="207">
        <v>29.958559999999999</v>
      </c>
      <c r="I51" s="207">
        <v>26.37387</v>
      </c>
    </row>
    <row r="52" spans="3:12" x14ac:dyDescent="0.25">
      <c r="C52" s="159">
        <v>30</v>
      </c>
      <c r="D52" s="207">
        <v>21.663730000000001</v>
      </c>
      <c r="E52" s="207">
        <v>23.144030000000001</v>
      </c>
      <c r="F52" s="207">
        <v>20.5215</v>
      </c>
      <c r="G52" s="207">
        <v>30.461600000000001</v>
      </c>
      <c r="H52" s="207">
        <v>28.441389999999998</v>
      </c>
      <c r="I52" s="207">
        <v>32.427779999999998</v>
      </c>
    </row>
    <row r="53" spans="3:12" x14ac:dyDescent="0.25">
      <c r="C53" s="159">
        <v>50</v>
      </c>
      <c r="D53" s="207">
        <v>27.000299999999999</v>
      </c>
      <c r="E53" s="207">
        <v>28.381599999999999</v>
      </c>
      <c r="F53" s="207">
        <v>25.14424</v>
      </c>
      <c r="G53" s="207">
        <v>32.673749999999998</v>
      </c>
      <c r="H53" s="207">
        <v>33.168509999999998</v>
      </c>
      <c r="I53" s="207">
        <v>34.663649999999997</v>
      </c>
    </row>
    <row r="54" spans="3:12" x14ac:dyDescent="0.25">
      <c r="C54" s="186">
        <v>75</v>
      </c>
      <c r="D54" s="208">
        <v>38.336649999999999</v>
      </c>
      <c r="E54" s="208">
        <v>39.894869999999997</v>
      </c>
      <c r="F54" s="208">
        <v>37.901350000000001</v>
      </c>
      <c r="G54" s="208">
        <v>48.774479999999997</v>
      </c>
      <c r="H54" s="208">
        <v>51.899769999999997</v>
      </c>
      <c r="I54" s="208">
        <v>54.715620000000001</v>
      </c>
    </row>
    <row r="55" spans="3:12" x14ac:dyDescent="0.25">
      <c r="C55" s="186">
        <v>100</v>
      </c>
      <c r="D55" s="208">
        <v>47.107100000000003</v>
      </c>
      <c r="E55" s="208">
        <v>52.215389999999999</v>
      </c>
      <c r="F55" s="208">
        <v>53.21049</v>
      </c>
      <c r="G55" s="208">
        <v>101.3165</v>
      </c>
      <c r="H55" s="208">
        <v>106.5018</v>
      </c>
      <c r="I55" s="208">
        <v>94.881110000000007</v>
      </c>
    </row>
    <row r="56" spans="3:12" x14ac:dyDescent="0.25">
      <c r="C56" s="186">
        <v>150</v>
      </c>
      <c r="D56" s="208">
        <v>146.47479999999999</v>
      </c>
      <c r="E56" s="208">
        <v>157.9776</v>
      </c>
      <c r="F56" s="208">
        <v>149.32470000000001</v>
      </c>
      <c r="G56" s="208">
        <v>159.721</v>
      </c>
      <c r="H56" s="208">
        <v>165.6764</v>
      </c>
      <c r="I56" s="208">
        <v>150.8175</v>
      </c>
    </row>
    <row r="57" spans="3:12" x14ac:dyDescent="0.25">
      <c r="C57" s="186">
        <v>200</v>
      </c>
      <c r="D57" s="208">
        <v>239.91079999999999</v>
      </c>
      <c r="E57" s="208">
        <v>271.4873</v>
      </c>
      <c r="F57" s="208">
        <v>247.64019999999999</v>
      </c>
      <c r="G57" s="208">
        <v>242.9682</v>
      </c>
      <c r="H57" s="208">
        <v>260.81200000000001</v>
      </c>
      <c r="I57" s="208">
        <v>272.40589999999997</v>
      </c>
    </row>
    <row r="58" spans="3:12" x14ac:dyDescent="0.25">
      <c r="C58" s="186">
        <v>300</v>
      </c>
      <c r="D58" s="208">
        <v>330.64800000000002</v>
      </c>
      <c r="E58" s="208">
        <v>314.53969999999998</v>
      </c>
      <c r="F58" s="208">
        <v>336.3621</v>
      </c>
      <c r="G58" s="208">
        <v>322.25909999999999</v>
      </c>
      <c r="H58" s="208">
        <v>325.1311</v>
      </c>
      <c r="I58" s="208">
        <v>337.42239999999998</v>
      </c>
    </row>
    <row r="59" spans="3:12" x14ac:dyDescent="0.25">
      <c r="C59" s="186">
        <v>500</v>
      </c>
      <c r="D59" s="208">
        <v>328.7878</v>
      </c>
      <c r="E59" s="208">
        <v>335.55160000000001</v>
      </c>
      <c r="F59" s="208">
        <v>357.15780000000001</v>
      </c>
      <c r="G59" s="208">
        <v>331.53530000000001</v>
      </c>
      <c r="H59" s="208">
        <v>342.80829999999997</v>
      </c>
      <c r="I59" s="208">
        <v>349.3218</v>
      </c>
    </row>
    <row r="61" spans="3:12" s="108" customFormat="1" x14ac:dyDescent="0.25">
      <c r="C61" s="108" t="s">
        <v>740</v>
      </c>
      <c r="J61" s="110"/>
      <c r="K61" s="111"/>
    </row>
    <row r="62" spans="3:12" x14ac:dyDescent="0.25">
      <c r="C62" t="s">
        <v>675</v>
      </c>
      <c r="J62" s="2"/>
      <c r="K62" s="1"/>
    </row>
    <row r="63" spans="3:12" x14ac:dyDescent="0.25">
      <c r="J63" s="2"/>
      <c r="K63" s="1"/>
    </row>
    <row r="64" spans="3:12" x14ac:dyDescent="0.25">
      <c r="C64" s="9" t="s">
        <v>322</v>
      </c>
      <c r="D64" s="9" t="s">
        <v>83</v>
      </c>
      <c r="E64" s="9" t="s">
        <v>82</v>
      </c>
      <c r="J64" s="29" t="s">
        <v>1126</v>
      </c>
      <c r="K64" s="30"/>
      <c r="L64" s="12"/>
    </row>
    <row r="65" spans="2:15" x14ac:dyDescent="0.25">
      <c r="C65" s="95">
        <v>107.58672</v>
      </c>
      <c r="D65" s="95">
        <v>46.37359</v>
      </c>
      <c r="E65" s="95">
        <v>69.560379999999995</v>
      </c>
      <c r="J65" s="2" t="s">
        <v>188</v>
      </c>
      <c r="K65" s="3">
        <v>9.0482239195857392</v>
      </c>
      <c r="L65" s="12"/>
    </row>
    <row r="66" spans="2:15" x14ac:dyDescent="0.25">
      <c r="C66" s="95">
        <v>116.03859</v>
      </c>
      <c r="D66" s="95">
        <v>96.457059999999998</v>
      </c>
      <c r="E66" s="95">
        <v>70.487849999999995</v>
      </c>
      <c r="J66" s="2" t="s">
        <v>189</v>
      </c>
      <c r="K66" s="3">
        <v>1.179205480414E-3</v>
      </c>
      <c r="L66" s="12"/>
    </row>
    <row r="67" spans="2:15" x14ac:dyDescent="0.25">
      <c r="C67" s="95">
        <v>76.380880000000005</v>
      </c>
      <c r="D67" s="95">
        <v>37.098869999999998</v>
      </c>
      <c r="E67" s="95">
        <v>74.197739999999996</v>
      </c>
      <c r="J67" s="2" t="s">
        <v>190</v>
      </c>
      <c r="K67" s="3" t="s">
        <v>9</v>
      </c>
      <c r="L67" s="12"/>
    </row>
    <row r="68" spans="2:15" x14ac:dyDescent="0.25">
      <c r="C68" s="144"/>
      <c r="D68" s="95">
        <v>43.281999999999996</v>
      </c>
      <c r="E68" s="95">
        <v>103.8768</v>
      </c>
      <c r="J68" s="2" t="s">
        <v>191</v>
      </c>
      <c r="K68" s="3" t="s">
        <v>8</v>
      </c>
      <c r="L68" s="12"/>
    </row>
    <row r="69" spans="2:15" x14ac:dyDescent="0.25">
      <c r="C69" s="144"/>
      <c r="D69" s="95">
        <v>43.988709999999998</v>
      </c>
      <c r="E69" s="95">
        <v>42.045380000000002</v>
      </c>
      <c r="J69" s="2" t="s">
        <v>192</v>
      </c>
      <c r="K69" s="3">
        <v>0.42988063763262302</v>
      </c>
      <c r="L69" s="12"/>
    </row>
    <row r="70" spans="2:15" x14ac:dyDescent="0.25">
      <c r="C70" s="144"/>
      <c r="D70" s="95">
        <v>51.938420000000001</v>
      </c>
      <c r="E70" s="95">
        <v>74.197739999999996</v>
      </c>
      <c r="J70" s="2"/>
      <c r="K70" s="1"/>
      <c r="L70" s="12"/>
    </row>
    <row r="71" spans="2:15" x14ac:dyDescent="0.25">
      <c r="C71" s="144"/>
      <c r="D71" s="95">
        <v>29.679089999999999</v>
      </c>
      <c r="E71" s="95">
        <v>77.907619999999994</v>
      </c>
      <c r="J71" s="29" t="s">
        <v>193</v>
      </c>
      <c r="K71" s="28" t="s">
        <v>40</v>
      </c>
      <c r="L71" s="28" t="s">
        <v>33</v>
      </c>
      <c r="M71" s="28" t="s">
        <v>41</v>
      </c>
      <c r="N71" s="28" t="s">
        <v>194</v>
      </c>
      <c r="O71" s="30" t="s">
        <v>195</v>
      </c>
    </row>
    <row r="72" spans="2:15" x14ac:dyDescent="0.25">
      <c r="C72" s="144"/>
      <c r="D72" s="95">
        <v>28.04082</v>
      </c>
      <c r="E72" s="95">
        <v>68.014589999999998</v>
      </c>
      <c r="J72" s="2" t="s">
        <v>196</v>
      </c>
      <c r="K72" s="3">
        <v>9428.1952293619906</v>
      </c>
      <c r="L72" s="3">
        <v>2</v>
      </c>
      <c r="M72" s="3">
        <v>4714.0976146809999</v>
      </c>
      <c r="N72" s="3" t="s">
        <v>396</v>
      </c>
      <c r="O72" s="1" t="s">
        <v>397</v>
      </c>
    </row>
    <row r="73" spans="2:15" x14ac:dyDescent="0.25">
      <c r="C73" s="144"/>
      <c r="D73" s="95">
        <v>78.835099999999997</v>
      </c>
      <c r="E73" s="95">
        <v>92.747169999999997</v>
      </c>
      <c r="J73" s="2" t="s">
        <v>199</v>
      </c>
      <c r="K73" s="3">
        <v>12503.9282579474</v>
      </c>
      <c r="L73" s="3">
        <v>24</v>
      </c>
      <c r="M73" s="3">
        <v>520.99701074780899</v>
      </c>
      <c r="N73" s="3"/>
      <c r="O73" s="1"/>
    </row>
    <row r="74" spans="2:15" x14ac:dyDescent="0.25">
      <c r="C74" s="144"/>
      <c r="D74" s="95">
        <v>51.938420000000001</v>
      </c>
      <c r="E74" s="95">
        <v>43.591169999999998</v>
      </c>
      <c r="J74" s="2" t="s">
        <v>200</v>
      </c>
      <c r="K74" s="3">
        <v>21932.1234873094</v>
      </c>
      <c r="L74" s="3">
        <v>26</v>
      </c>
      <c r="M74" s="3"/>
      <c r="N74" s="3"/>
      <c r="O74" s="1"/>
    </row>
    <row r="75" spans="2:15" x14ac:dyDescent="0.25">
      <c r="C75" s="144"/>
      <c r="D75" s="95">
        <v>5.3299999999999997E-3</v>
      </c>
      <c r="E75" s="95">
        <v>37.098869999999998</v>
      </c>
      <c r="K75" s="11"/>
      <c r="L75" s="11"/>
      <c r="M75" s="11"/>
      <c r="N75" s="11"/>
    </row>
    <row r="76" spans="2:15" x14ac:dyDescent="0.25">
      <c r="C76" s="144"/>
      <c r="D76" s="95">
        <v>18.549430000000001</v>
      </c>
      <c r="E76" s="95"/>
      <c r="J76" s="29" t="s">
        <v>201</v>
      </c>
      <c r="K76" s="28" t="s">
        <v>202</v>
      </c>
      <c r="L76" s="28" t="s">
        <v>203</v>
      </c>
      <c r="M76" s="28" t="s">
        <v>204</v>
      </c>
      <c r="N76" s="28" t="s">
        <v>4</v>
      </c>
      <c r="O76" s="30" t="s">
        <v>205</v>
      </c>
    </row>
    <row r="77" spans="2:15" x14ac:dyDescent="0.25">
      <c r="C77" s="144"/>
      <c r="D77" s="95">
        <v>29.228929999999998</v>
      </c>
      <c r="E77" s="95"/>
      <c r="J77" s="2" t="s">
        <v>398</v>
      </c>
      <c r="K77" s="3">
        <v>57.171896641025597</v>
      </c>
      <c r="L77" s="3" t="s">
        <v>388</v>
      </c>
      <c r="M77" s="3" t="s">
        <v>8</v>
      </c>
      <c r="N77" s="3" t="s">
        <v>9</v>
      </c>
      <c r="O77" s="1">
        <v>1.842590720153E-3</v>
      </c>
    </row>
    <row r="78" spans="2:15" x14ac:dyDescent="0.25">
      <c r="J78" s="2" t="s">
        <v>399</v>
      </c>
      <c r="K78" s="3">
        <v>31.481581606060601</v>
      </c>
      <c r="L78" s="3" t="s">
        <v>389</v>
      </c>
      <c r="M78" s="3" t="s">
        <v>22</v>
      </c>
      <c r="N78" s="3" t="s">
        <v>23</v>
      </c>
      <c r="O78" s="1">
        <v>0.107388173125602</v>
      </c>
    </row>
    <row r="79" spans="2:15" x14ac:dyDescent="0.25">
      <c r="B79" t="s">
        <v>49</v>
      </c>
      <c r="C79" s="96">
        <f>AVERAGE(C65:C77)</f>
        <v>100.00206333333334</v>
      </c>
      <c r="D79" s="22">
        <f>AVERAGE(D65:D77)</f>
        <v>42.724290000000003</v>
      </c>
      <c r="E79" s="22">
        <f>AVERAGE(E65:E77)</f>
        <v>68.520482727272736</v>
      </c>
      <c r="J79" s="2" t="s">
        <v>400</v>
      </c>
      <c r="K79" s="3">
        <v>-25.690315034965</v>
      </c>
      <c r="L79" s="3" t="s">
        <v>390</v>
      </c>
      <c r="M79" s="3" t="s">
        <v>8</v>
      </c>
      <c r="N79" s="3" t="s">
        <v>64</v>
      </c>
      <c r="O79" s="1">
        <v>2.9126550082335001E-2</v>
      </c>
    </row>
    <row r="80" spans="2:15" x14ac:dyDescent="0.25">
      <c r="B80" t="s">
        <v>50</v>
      </c>
      <c r="C80" s="87">
        <f>STDEV(C65:C77)</f>
        <v>20.888483745222672</v>
      </c>
      <c r="D80" s="130">
        <f>STDEV(D65:D77)</f>
        <v>24.807784007580818</v>
      </c>
      <c r="E80" s="130">
        <f>STDEV(E65:E77)</f>
        <v>20.747312320853538</v>
      </c>
    </row>
    <row r="83" spans="3:16" s="16" customFormat="1" x14ac:dyDescent="0.25">
      <c r="C83" s="108" t="s">
        <v>1278</v>
      </c>
      <c r="D83" s="108"/>
      <c r="E83" s="108"/>
    </row>
    <row r="84" spans="3:16" x14ac:dyDescent="0.25">
      <c r="C84" t="s">
        <v>675</v>
      </c>
    </row>
    <row r="86" spans="3:16" x14ac:dyDescent="0.25">
      <c r="C86" s="9" t="s">
        <v>322</v>
      </c>
      <c r="D86" s="9" t="s">
        <v>83</v>
      </c>
      <c r="E86" s="9" t="s">
        <v>82</v>
      </c>
      <c r="J86" s="29" t="s">
        <v>1126</v>
      </c>
      <c r="K86" s="30"/>
      <c r="L86" s="18"/>
      <c r="M86" s="18"/>
      <c r="N86" s="18"/>
      <c r="O86" s="18"/>
      <c r="P86" s="12"/>
    </row>
    <row r="87" spans="3:16" x14ac:dyDescent="0.25">
      <c r="C87" s="209">
        <v>95.238110904764511</v>
      </c>
      <c r="D87" s="209">
        <v>42.857140000000001</v>
      </c>
      <c r="E87" s="209">
        <v>80.952389999999994</v>
      </c>
      <c r="J87" s="2" t="s">
        <v>188</v>
      </c>
      <c r="K87" s="3">
        <v>14.912350795351401</v>
      </c>
      <c r="L87" s="11"/>
      <c r="M87" s="11"/>
      <c r="N87" s="11"/>
      <c r="O87" s="11"/>
    </row>
    <row r="88" spans="3:16" x14ac:dyDescent="0.25">
      <c r="C88" s="209">
        <v>100.00001670000279</v>
      </c>
      <c r="D88" s="209">
        <v>95.238115904765394</v>
      </c>
      <c r="E88" s="209">
        <v>49.523809999999997</v>
      </c>
      <c r="J88" s="2" t="s">
        <v>189</v>
      </c>
      <c r="K88" s="3">
        <v>6.1766832662999997E-5</v>
      </c>
      <c r="L88" s="11"/>
      <c r="M88" s="11"/>
      <c r="N88" s="11"/>
      <c r="O88" s="11"/>
    </row>
    <row r="89" spans="3:16" x14ac:dyDescent="0.25">
      <c r="C89" s="209">
        <v>104.76191749524023</v>
      </c>
      <c r="D89" s="209">
        <v>14.28571</v>
      </c>
      <c r="E89" s="209">
        <v>73.015879999999996</v>
      </c>
      <c r="J89" s="2" t="s">
        <v>190</v>
      </c>
      <c r="K89" s="3" t="s">
        <v>17</v>
      </c>
      <c r="L89" s="11"/>
      <c r="M89" s="11"/>
      <c r="N89" s="11"/>
      <c r="O89" s="11"/>
    </row>
    <row r="90" spans="3:16" x14ac:dyDescent="0.25">
      <c r="C90" s="142"/>
      <c r="D90" s="209">
        <v>41.269840000000002</v>
      </c>
      <c r="E90" s="209">
        <v>129.52382</v>
      </c>
      <c r="J90" s="2" t="s">
        <v>191</v>
      </c>
      <c r="K90" s="3" t="s">
        <v>8</v>
      </c>
      <c r="L90" s="11"/>
      <c r="M90" s="11"/>
      <c r="N90" s="11"/>
      <c r="O90" s="11"/>
    </row>
    <row r="91" spans="3:16" x14ac:dyDescent="0.25">
      <c r="C91" s="142"/>
      <c r="D91" s="209">
        <v>2.4879999999999999E-2</v>
      </c>
      <c r="E91" s="209">
        <v>76.190489999999997</v>
      </c>
      <c r="J91" s="2" t="s">
        <v>192</v>
      </c>
      <c r="K91" s="3">
        <v>0.55410807137395102</v>
      </c>
      <c r="L91" s="11"/>
      <c r="M91" s="11"/>
      <c r="N91" s="11"/>
      <c r="O91" s="11"/>
    </row>
    <row r="92" spans="3:16" x14ac:dyDescent="0.25">
      <c r="C92" s="142"/>
      <c r="D92" s="209">
        <v>6.3491999999999997</v>
      </c>
      <c r="E92" s="209">
        <v>114.28570999999999</v>
      </c>
      <c r="K92" s="11"/>
      <c r="L92" s="11"/>
      <c r="M92" s="11"/>
      <c r="N92" s="11"/>
      <c r="O92" s="11"/>
    </row>
    <row r="93" spans="3:16" x14ac:dyDescent="0.25">
      <c r="C93" s="142"/>
      <c r="D93" s="209">
        <v>57.142859999999999</v>
      </c>
      <c r="E93" s="209">
        <v>91.428579999999997</v>
      </c>
      <c r="J93" s="29" t="s">
        <v>193</v>
      </c>
      <c r="K93" s="28" t="s">
        <v>40</v>
      </c>
      <c r="L93" s="28" t="s">
        <v>33</v>
      </c>
      <c r="M93" s="28" t="s">
        <v>41</v>
      </c>
      <c r="N93" s="28" t="s">
        <v>194</v>
      </c>
      <c r="O93" s="28" t="s">
        <v>195</v>
      </c>
    </row>
    <row r="94" spans="3:16" x14ac:dyDescent="0.25">
      <c r="C94" s="142"/>
      <c r="D94" s="209">
        <v>81.082650000000001</v>
      </c>
      <c r="E94" s="209">
        <v>95.778750000000002</v>
      </c>
      <c r="J94" s="2" t="s">
        <v>196</v>
      </c>
      <c r="K94" s="3">
        <v>20882.9176164786</v>
      </c>
      <c r="L94" s="3">
        <v>2</v>
      </c>
      <c r="M94" s="3">
        <v>10441.4588082393</v>
      </c>
      <c r="N94" s="3" t="s">
        <v>391</v>
      </c>
      <c r="O94" s="3" t="s">
        <v>392</v>
      </c>
    </row>
    <row r="95" spans="3:16" x14ac:dyDescent="0.25">
      <c r="C95" s="142"/>
      <c r="D95" s="209">
        <v>26.66667</v>
      </c>
      <c r="E95" s="209">
        <v>58.25224</v>
      </c>
      <c r="J95" s="2" t="s">
        <v>199</v>
      </c>
      <c r="K95" s="3">
        <v>16804.527658768598</v>
      </c>
      <c r="L95" s="3">
        <v>24</v>
      </c>
      <c r="M95" s="3">
        <v>700.18865244869403</v>
      </c>
      <c r="N95" s="3"/>
      <c r="O95" s="3"/>
    </row>
    <row r="96" spans="3:16" x14ac:dyDescent="0.25">
      <c r="C96" s="142"/>
      <c r="D96" s="209">
        <v>28.571429999999999</v>
      </c>
      <c r="E96" s="209">
        <v>61.904769999999999</v>
      </c>
      <c r="J96" s="2" t="s">
        <v>200</v>
      </c>
      <c r="K96" s="3">
        <v>37687.445275247199</v>
      </c>
      <c r="L96" s="3">
        <v>26</v>
      </c>
      <c r="M96" s="3"/>
      <c r="N96" s="3"/>
      <c r="O96" s="3"/>
    </row>
    <row r="97" spans="2:15" x14ac:dyDescent="0.25">
      <c r="C97" s="142"/>
      <c r="D97" s="209">
        <v>11.428570000000001</v>
      </c>
      <c r="E97" s="209">
        <v>95.799109999999999</v>
      </c>
      <c r="K97" s="11"/>
      <c r="L97" s="11"/>
      <c r="M97" s="11"/>
      <c r="N97" s="11"/>
      <c r="O97" s="11"/>
    </row>
    <row r="98" spans="2:15" x14ac:dyDescent="0.25">
      <c r="C98" s="142"/>
      <c r="D98" s="209">
        <v>4.9369999999999997E-2</v>
      </c>
      <c r="E98" s="209"/>
      <c r="J98" s="29" t="s">
        <v>201</v>
      </c>
      <c r="K98" s="28" t="s">
        <v>202</v>
      </c>
      <c r="L98" s="28" t="s">
        <v>203</v>
      </c>
      <c r="M98" s="28" t="s">
        <v>204</v>
      </c>
      <c r="N98" s="28" t="s">
        <v>4</v>
      </c>
      <c r="O98" s="28" t="s">
        <v>205</v>
      </c>
    </row>
    <row r="99" spans="2:15" x14ac:dyDescent="0.25">
      <c r="C99" s="142"/>
      <c r="D99" s="209">
        <v>19.047619999999998</v>
      </c>
      <c r="E99" s="209"/>
      <c r="J99" s="2" t="s">
        <v>398</v>
      </c>
      <c r="K99" s="3">
        <v>67.393553410256402</v>
      </c>
      <c r="L99" s="3" t="s">
        <v>393</v>
      </c>
      <c r="M99" s="3" t="s">
        <v>8</v>
      </c>
      <c r="N99" s="3" t="s">
        <v>9</v>
      </c>
      <c r="O99" s="3">
        <v>1.5645771289119999E-3</v>
      </c>
    </row>
    <row r="100" spans="2:15" x14ac:dyDescent="0.25">
      <c r="C100" s="11"/>
      <c r="D100" s="11"/>
      <c r="E100" s="11"/>
      <c r="J100" s="2" t="s">
        <v>399</v>
      </c>
      <c r="K100" s="3">
        <v>15.959595606060599</v>
      </c>
      <c r="L100" s="3" t="s">
        <v>394</v>
      </c>
      <c r="M100" s="3" t="s">
        <v>22</v>
      </c>
      <c r="N100" s="3" t="s">
        <v>23</v>
      </c>
      <c r="O100" s="3">
        <v>0.62950589037043903</v>
      </c>
    </row>
    <row r="101" spans="2:15" x14ac:dyDescent="0.25">
      <c r="B101" t="s">
        <v>49</v>
      </c>
      <c r="C101" s="96">
        <f>AVERAGE(C87:C99)</f>
        <v>100.00001503333584</v>
      </c>
      <c r="D101" s="22">
        <f>AVERAGE(D87:D99)</f>
        <v>32.616465838828105</v>
      </c>
      <c r="E101" s="22">
        <f>AVERAGE(E87:E99)</f>
        <v>84.241413636363632</v>
      </c>
      <c r="J101" s="2" t="s">
        <v>400</v>
      </c>
      <c r="K101" s="3">
        <v>-51.433957804195799</v>
      </c>
      <c r="L101" s="3" t="s">
        <v>395</v>
      </c>
      <c r="M101" s="3" t="s">
        <v>8</v>
      </c>
      <c r="N101" s="3" t="s">
        <v>13</v>
      </c>
      <c r="O101" s="3">
        <v>2.27059405654E-4</v>
      </c>
    </row>
    <row r="102" spans="2:15" x14ac:dyDescent="0.25">
      <c r="B102" t="s">
        <v>50</v>
      </c>
      <c r="C102" s="87">
        <f>STDEV(C87:C99)</f>
        <v>4.7619032952380769</v>
      </c>
      <c r="D102" s="130">
        <f>STDEV(D87:D99)</f>
        <v>30.118314365175706</v>
      </c>
      <c r="E102" s="130">
        <f>STDEV(E87:E99)</f>
        <v>24.192611179446224</v>
      </c>
      <c r="K102" s="11"/>
      <c r="L102" s="11"/>
      <c r="M102" s="11"/>
      <c r="N102" s="11"/>
      <c r="O102" s="11"/>
    </row>
    <row r="103" spans="2:15" x14ac:dyDescent="0.25">
      <c r="K103" s="11"/>
      <c r="L103" s="11"/>
      <c r="M103" s="11"/>
      <c r="N103" s="11"/>
      <c r="O103" s="11"/>
    </row>
    <row r="104" spans="2:15" x14ac:dyDescent="0.25">
      <c r="K104" s="11"/>
      <c r="L104" s="11"/>
      <c r="M104" s="11"/>
      <c r="N104" s="11"/>
      <c r="O104" s="11"/>
    </row>
    <row r="105" spans="2:15" s="108" customFormat="1" x14ac:dyDescent="0.25">
      <c r="C105" s="108" t="s">
        <v>739</v>
      </c>
      <c r="J105" s="110"/>
      <c r="K105" s="111"/>
    </row>
    <row r="106" spans="2:15" x14ac:dyDescent="0.25">
      <c r="C106" t="s">
        <v>676</v>
      </c>
    </row>
    <row r="108" spans="2:15" x14ac:dyDescent="0.25">
      <c r="C108" s="9" t="s">
        <v>331</v>
      </c>
      <c r="D108" s="9" t="s">
        <v>314</v>
      </c>
      <c r="J108" s="29" t="s">
        <v>108</v>
      </c>
      <c r="K108" s="30"/>
    </row>
    <row r="109" spans="2:15" x14ac:dyDescent="0.25">
      <c r="C109" s="144">
        <v>1.1304799999999999</v>
      </c>
      <c r="D109" s="144">
        <v>0.37970300000000001</v>
      </c>
      <c r="J109" s="2" t="s">
        <v>109</v>
      </c>
      <c r="K109" s="2">
        <v>1.7812749000000001E-8</v>
      </c>
    </row>
    <row r="110" spans="2:15" x14ac:dyDescent="0.25">
      <c r="C110" s="144">
        <v>0.871591</v>
      </c>
      <c r="D110" s="144">
        <v>0.32792500000000002</v>
      </c>
      <c r="J110" s="2" t="s">
        <v>110</v>
      </c>
      <c r="K110" s="2" t="s">
        <v>17</v>
      </c>
    </row>
    <row r="111" spans="2:15" x14ac:dyDescent="0.25">
      <c r="C111" s="144">
        <v>0.76803600000000005</v>
      </c>
      <c r="D111" s="144">
        <v>0.465999</v>
      </c>
      <c r="J111" s="2" t="s">
        <v>111</v>
      </c>
      <c r="K111" s="2" t="s">
        <v>8</v>
      </c>
    </row>
    <row r="112" spans="2:15" x14ac:dyDescent="0.25">
      <c r="C112" s="144">
        <v>1.2348699999999999</v>
      </c>
      <c r="D112" s="144">
        <v>0.57818400000000003</v>
      </c>
      <c r="J112" s="2" t="s">
        <v>112</v>
      </c>
      <c r="K112" s="2" t="s">
        <v>72</v>
      </c>
    </row>
    <row r="113" spans="2:11" x14ac:dyDescent="0.25">
      <c r="C113" s="144">
        <v>0.96651699999999996</v>
      </c>
      <c r="D113" s="144">
        <v>0.20711099999999999</v>
      </c>
      <c r="J113" s="2" t="s">
        <v>113</v>
      </c>
      <c r="K113" s="2" t="s">
        <v>401</v>
      </c>
    </row>
    <row r="114" spans="2:11" x14ac:dyDescent="0.25">
      <c r="C114" s="144">
        <v>0.90610999999999997</v>
      </c>
      <c r="D114" s="144">
        <v>0.31929600000000002</v>
      </c>
    </row>
    <row r="115" spans="2:11" x14ac:dyDescent="0.25">
      <c r="C115" s="144">
        <v>0.75077700000000003</v>
      </c>
      <c r="D115" s="144">
        <v>0.36244399999999999</v>
      </c>
    </row>
    <row r="116" spans="2:11" x14ac:dyDescent="0.25">
      <c r="C116" s="144">
        <v>1.156369</v>
      </c>
      <c r="D116" s="144">
        <v>0.32248700000000002</v>
      </c>
    </row>
    <row r="117" spans="2:11" x14ac:dyDescent="0.25">
      <c r="C117" s="144">
        <v>1.225406</v>
      </c>
      <c r="D117" s="144">
        <v>0.39696199999999998</v>
      </c>
    </row>
    <row r="118" spans="2:11" x14ac:dyDescent="0.25">
      <c r="C118" s="144"/>
      <c r="D118" s="144">
        <v>0.42285099999999998</v>
      </c>
    </row>
    <row r="119" spans="2:11" x14ac:dyDescent="0.25">
      <c r="C119" s="144"/>
      <c r="D119" s="144">
        <v>0.233157</v>
      </c>
    </row>
    <row r="121" spans="2:11" x14ac:dyDescent="0.25">
      <c r="B121" t="s">
        <v>49</v>
      </c>
      <c r="C121" s="22">
        <f>AVERAGE(C109:C119)</f>
        <v>1.0011284444444444</v>
      </c>
      <c r="D121" s="22">
        <f>AVERAGE(D109:D119)</f>
        <v>0.36510172727272727</v>
      </c>
    </row>
    <row r="122" spans="2:11" x14ac:dyDescent="0.25">
      <c r="B122" t="s">
        <v>50</v>
      </c>
      <c r="C122" s="130">
        <f>STDEV(C109:C119)</f>
        <v>0.19032253266173635</v>
      </c>
      <c r="D122" s="130">
        <f>STDEV(D109:D119)</f>
        <v>0.10383708412420978</v>
      </c>
    </row>
    <row r="123" spans="2:11" x14ac:dyDescent="0.25">
      <c r="C123" s="130"/>
      <c r="D123" s="130"/>
    </row>
    <row r="124" spans="2:11" x14ac:dyDescent="0.25">
      <c r="C124" s="130"/>
      <c r="D124" s="130"/>
    </row>
    <row r="125" spans="2:11" x14ac:dyDescent="0.25">
      <c r="C125" s="130"/>
      <c r="D125" s="130"/>
    </row>
    <row r="126" spans="2:11" s="108" customFormat="1" x14ac:dyDescent="0.25">
      <c r="C126" s="108" t="s">
        <v>749</v>
      </c>
      <c r="J126" s="110"/>
      <c r="K126" s="111"/>
    </row>
    <row r="127" spans="2:11" x14ac:dyDescent="0.25">
      <c r="C127" s="130"/>
      <c r="D127" s="130"/>
    </row>
    <row r="128" spans="2:11" x14ac:dyDescent="0.25">
      <c r="C128" s="191" t="s">
        <v>750</v>
      </c>
      <c r="D128" s="192"/>
      <c r="E128" s="193"/>
      <c r="F128" s="193"/>
      <c r="G128" s="193"/>
    </row>
    <row r="129" spans="3:7" x14ac:dyDescent="0.25">
      <c r="C129" s="130"/>
      <c r="D129" s="130"/>
    </row>
    <row r="130" spans="3:7" x14ac:dyDescent="0.25">
      <c r="C130" s="187" t="s">
        <v>742</v>
      </c>
      <c r="D130" s="187" t="s">
        <v>743</v>
      </c>
    </row>
    <row r="131" spans="3:7" x14ac:dyDescent="0.25">
      <c r="C131" s="205" t="s">
        <v>277</v>
      </c>
      <c r="D131" s="102">
        <v>95.737643848399998</v>
      </c>
    </row>
    <row r="132" spans="3:7" x14ac:dyDescent="0.25">
      <c r="C132" s="205" t="s">
        <v>262</v>
      </c>
      <c r="D132" s="102">
        <v>39.981432156300002</v>
      </c>
    </row>
    <row r="133" spans="3:7" x14ac:dyDescent="0.25">
      <c r="C133" s="205" t="s">
        <v>748</v>
      </c>
      <c r="D133" s="102">
        <v>32.2580268217</v>
      </c>
    </row>
    <row r="134" spans="3:7" x14ac:dyDescent="0.25">
      <c r="C134" s="205" t="s">
        <v>747</v>
      </c>
      <c r="D134" s="102">
        <v>30.910364622199999</v>
      </c>
    </row>
    <row r="135" spans="3:7" x14ac:dyDescent="0.25">
      <c r="C135" s="205" t="s">
        <v>746</v>
      </c>
      <c r="D135" s="102">
        <v>27.2368136941</v>
      </c>
    </row>
    <row r="136" spans="3:7" x14ac:dyDescent="0.25">
      <c r="C136" s="205" t="s">
        <v>745</v>
      </c>
      <c r="D136" s="102">
        <v>17.333719822900001</v>
      </c>
    </row>
    <row r="137" spans="3:7" x14ac:dyDescent="0.25">
      <c r="C137" s="205" t="s">
        <v>744</v>
      </c>
      <c r="D137" s="102">
        <v>13.331926644099999</v>
      </c>
    </row>
    <row r="138" spans="3:7" x14ac:dyDescent="0.25">
      <c r="C138" s="130"/>
      <c r="D138" s="130"/>
    </row>
    <row r="139" spans="3:7" x14ac:dyDescent="0.25">
      <c r="C139" s="188" t="s">
        <v>751</v>
      </c>
      <c r="D139" s="189"/>
      <c r="E139" s="190"/>
      <c r="F139" s="190"/>
      <c r="G139" s="190"/>
    </row>
    <row r="140" spans="3:7" x14ac:dyDescent="0.25">
      <c r="C140" s="130"/>
      <c r="D140" s="130"/>
    </row>
    <row r="141" spans="3:7" x14ac:dyDescent="0.25">
      <c r="C141" s="187" t="s">
        <v>742</v>
      </c>
      <c r="D141" s="187" t="s">
        <v>743</v>
      </c>
    </row>
    <row r="142" spans="3:7" x14ac:dyDescent="0.25">
      <c r="C142" s="206" t="s">
        <v>758</v>
      </c>
      <c r="D142" s="102">
        <v>33.441325494899999</v>
      </c>
    </row>
    <row r="143" spans="3:7" x14ac:dyDescent="0.25">
      <c r="C143" s="206" t="s">
        <v>757</v>
      </c>
      <c r="D143" s="102">
        <v>32.468562488300002</v>
      </c>
    </row>
    <row r="144" spans="3:7" x14ac:dyDescent="0.25">
      <c r="C144" s="206" t="s">
        <v>756</v>
      </c>
      <c r="D144" s="102">
        <v>30.820358953100001</v>
      </c>
    </row>
    <row r="145" spans="2:11" x14ac:dyDescent="0.25">
      <c r="C145" s="206" t="s">
        <v>755</v>
      </c>
      <c r="D145" s="102">
        <v>30.662337647600001</v>
      </c>
    </row>
    <row r="146" spans="2:11" x14ac:dyDescent="0.25">
      <c r="C146" s="206" t="s">
        <v>754</v>
      </c>
      <c r="D146" s="102">
        <v>25.281769991299999</v>
      </c>
    </row>
    <row r="147" spans="2:11" x14ac:dyDescent="0.25">
      <c r="C147" s="206" t="s">
        <v>753</v>
      </c>
      <c r="D147" s="102">
        <v>15.7724658773</v>
      </c>
    </row>
    <row r="148" spans="2:11" x14ac:dyDescent="0.25">
      <c r="C148" s="206" t="s">
        <v>752</v>
      </c>
      <c r="D148" s="102">
        <v>14.8011084225</v>
      </c>
    </row>
    <row r="149" spans="2:11" x14ac:dyDescent="0.25">
      <c r="C149" s="130"/>
      <c r="D149" s="130"/>
    </row>
    <row r="150" spans="2:11" s="108" customFormat="1" x14ac:dyDescent="0.25">
      <c r="B150" s="108" t="s">
        <v>1279</v>
      </c>
    </row>
    <row r="151" spans="2:11" x14ac:dyDescent="0.25">
      <c r="B151" t="s">
        <v>1281</v>
      </c>
    </row>
    <row r="153" spans="2:11" x14ac:dyDescent="0.25">
      <c r="B153" s="28" t="s">
        <v>119</v>
      </c>
      <c r="C153" s="28" t="s">
        <v>408</v>
      </c>
      <c r="D153" s="28" t="s">
        <v>409</v>
      </c>
      <c r="E153" s="28" t="s">
        <v>410</v>
      </c>
      <c r="F153" s="28" t="s">
        <v>411</v>
      </c>
      <c r="G153" s="28" t="s">
        <v>412</v>
      </c>
      <c r="J153" s="110" t="s">
        <v>413</v>
      </c>
      <c r="K153" s="16"/>
    </row>
    <row r="154" spans="2:11" x14ac:dyDescent="0.25">
      <c r="B154" s="3">
        <v>10</v>
      </c>
      <c r="C154" s="3">
        <v>8</v>
      </c>
      <c r="D154" s="3">
        <v>9</v>
      </c>
      <c r="E154" s="3">
        <v>8</v>
      </c>
      <c r="F154" s="3">
        <v>8</v>
      </c>
      <c r="G154" s="3">
        <v>5</v>
      </c>
      <c r="J154" s="2" t="s">
        <v>108</v>
      </c>
      <c r="K154" s="1"/>
    </row>
    <row r="155" spans="2:11" x14ac:dyDescent="0.25">
      <c r="B155" s="3">
        <v>6</v>
      </c>
      <c r="C155" s="3">
        <v>3</v>
      </c>
      <c r="D155" s="3">
        <v>10</v>
      </c>
      <c r="E155" s="3">
        <v>14</v>
      </c>
      <c r="F155" s="3">
        <v>1</v>
      </c>
      <c r="G155" s="3">
        <v>3</v>
      </c>
      <c r="J155" s="2" t="s">
        <v>109</v>
      </c>
      <c r="K155" s="3">
        <v>4.9752608719590002E-3</v>
      </c>
    </row>
    <row r="156" spans="2:11" x14ac:dyDescent="0.25">
      <c r="B156" s="3">
        <v>3</v>
      </c>
      <c r="C156" s="3">
        <v>5</v>
      </c>
      <c r="D156" s="3">
        <v>4</v>
      </c>
      <c r="E156" s="3">
        <v>6</v>
      </c>
      <c r="F156" s="3">
        <v>3</v>
      </c>
      <c r="G156" s="3">
        <v>3</v>
      </c>
      <c r="J156" s="2" t="s">
        <v>110</v>
      </c>
      <c r="K156" s="3" t="s">
        <v>9</v>
      </c>
    </row>
    <row r="157" spans="2:11" x14ac:dyDescent="0.25">
      <c r="B157" s="3">
        <v>6</v>
      </c>
      <c r="C157" s="3">
        <v>2</v>
      </c>
      <c r="D157" s="3">
        <v>3</v>
      </c>
      <c r="E157" s="3">
        <v>8</v>
      </c>
      <c r="F157" s="3">
        <v>7</v>
      </c>
      <c r="G157" s="3">
        <v>6</v>
      </c>
      <c r="J157" s="2" t="s">
        <v>111</v>
      </c>
      <c r="K157" s="3" t="s">
        <v>8</v>
      </c>
    </row>
    <row r="158" spans="2:11" x14ac:dyDescent="0.25">
      <c r="B158" s="3">
        <v>7</v>
      </c>
      <c r="C158" s="3">
        <v>7</v>
      </c>
      <c r="D158" s="3">
        <v>5</v>
      </c>
      <c r="E158" s="3">
        <v>6</v>
      </c>
      <c r="F158" s="3">
        <v>10</v>
      </c>
      <c r="G158" s="3">
        <v>6</v>
      </c>
      <c r="J158" s="2" t="s">
        <v>112</v>
      </c>
      <c r="K158" s="3" t="s">
        <v>72</v>
      </c>
    </row>
    <row r="159" spans="2:11" x14ac:dyDescent="0.25">
      <c r="B159" s="3">
        <v>6</v>
      </c>
      <c r="C159" s="3">
        <v>3</v>
      </c>
      <c r="D159" s="3">
        <v>8</v>
      </c>
      <c r="E159" s="3">
        <v>5</v>
      </c>
      <c r="F159" s="3">
        <v>3</v>
      </c>
      <c r="G159" s="3">
        <v>0</v>
      </c>
      <c r="J159" s="2" t="s">
        <v>113</v>
      </c>
      <c r="K159" s="3" t="s">
        <v>427</v>
      </c>
    </row>
    <row r="160" spans="2:11" x14ac:dyDescent="0.25">
      <c r="B160" s="3">
        <v>6</v>
      </c>
      <c r="C160" s="3">
        <v>10</v>
      </c>
      <c r="D160" s="3">
        <v>4</v>
      </c>
      <c r="E160" s="3">
        <v>10</v>
      </c>
      <c r="F160" s="3">
        <v>4</v>
      </c>
      <c r="G160" s="3">
        <v>2</v>
      </c>
      <c r="K160" s="86"/>
    </row>
    <row r="161" spans="2:15" x14ac:dyDescent="0.25">
      <c r="B161" s="3">
        <v>3</v>
      </c>
      <c r="C161" s="3">
        <v>4</v>
      </c>
      <c r="D161" s="3">
        <v>6</v>
      </c>
      <c r="E161" s="3">
        <v>3</v>
      </c>
      <c r="F161" s="3">
        <v>2</v>
      </c>
      <c r="G161" s="3">
        <v>3</v>
      </c>
      <c r="J161" s="110" t="s">
        <v>415</v>
      </c>
      <c r="K161" s="108"/>
      <c r="L161" s="108"/>
      <c r="M161" s="108"/>
      <c r="N161" s="16"/>
      <c r="O161" s="16"/>
    </row>
    <row r="162" spans="2:15" x14ac:dyDescent="0.25">
      <c r="B162" s="3">
        <v>5</v>
      </c>
      <c r="C162" s="3">
        <v>2</v>
      </c>
      <c r="D162" s="3">
        <v>7</v>
      </c>
      <c r="E162" s="3">
        <v>7</v>
      </c>
      <c r="F162" s="3">
        <v>2</v>
      </c>
      <c r="G162" s="3">
        <v>5</v>
      </c>
      <c r="J162" s="29" t="s">
        <v>187</v>
      </c>
      <c r="K162" s="30"/>
    </row>
    <row r="163" spans="2:15" x14ac:dyDescent="0.25">
      <c r="B163" s="3">
        <v>3</v>
      </c>
      <c r="C163" s="3">
        <v>1</v>
      </c>
      <c r="D163" s="3">
        <v>4</v>
      </c>
      <c r="E163" s="3">
        <v>6</v>
      </c>
      <c r="F163" s="3">
        <v>6</v>
      </c>
      <c r="G163" s="3"/>
      <c r="J163" s="2" t="s">
        <v>188</v>
      </c>
      <c r="K163" s="3">
        <v>7.8271921754278297</v>
      </c>
    </row>
    <row r="164" spans="2:15" x14ac:dyDescent="0.25">
      <c r="B164" s="3">
        <v>7</v>
      </c>
      <c r="C164" s="3">
        <v>5</v>
      </c>
      <c r="D164" s="3">
        <v>9</v>
      </c>
      <c r="E164" s="3">
        <v>4</v>
      </c>
      <c r="F164" s="3"/>
      <c r="G164" s="3"/>
      <c r="J164" s="2" t="s">
        <v>189</v>
      </c>
      <c r="K164" s="3">
        <v>2.6974224145000002E-5</v>
      </c>
    </row>
    <row r="165" spans="2:15" x14ac:dyDescent="0.25">
      <c r="B165" s="3">
        <v>7</v>
      </c>
      <c r="C165" s="3">
        <v>3</v>
      </c>
      <c r="D165" s="3">
        <v>7</v>
      </c>
      <c r="E165" s="3">
        <v>10</v>
      </c>
      <c r="F165" s="3"/>
      <c r="G165" s="3"/>
      <c r="J165" s="2" t="s">
        <v>190</v>
      </c>
      <c r="K165" s="3" t="s">
        <v>17</v>
      </c>
    </row>
    <row r="166" spans="2:15" x14ac:dyDescent="0.25">
      <c r="B166" s="3">
        <v>6</v>
      </c>
      <c r="C166" s="3">
        <v>3</v>
      </c>
      <c r="D166" s="3">
        <v>10</v>
      </c>
      <c r="E166" s="3">
        <v>8</v>
      </c>
      <c r="F166" s="3"/>
      <c r="G166" s="3"/>
      <c r="J166" s="2" t="s">
        <v>191</v>
      </c>
      <c r="K166" s="3" t="s">
        <v>8</v>
      </c>
    </row>
    <row r="167" spans="2:15" x14ac:dyDescent="0.25">
      <c r="B167" s="3">
        <v>4</v>
      </c>
      <c r="C167" s="3">
        <v>2</v>
      </c>
      <c r="D167" s="3">
        <v>8</v>
      </c>
      <c r="E167" s="3">
        <v>8</v>
      </c>
      <c r="F167" s="3"/>
      <c r="G167" s="3"/>
      <c r="J167" s="2" t="s">
        <v>192</v>
      </c>
      <c r="K167" s="3">
        <v>0.30306012834313001</v>
      </c>
    </row>
    <row r="168" spans="2:15" x14ac:dyDescent="0.25">
      <c r="B168" s="3">
        <v>10</v>
      </c>
      <c r="C168" s="3">
        <v>2</v>
      </c>
      <c r="D168" s="3">
        <v>5</v>
      </c>
      <c r="E168" s="3">
        <v>6</v>
      </c>
      <c r="F168" s="3"/>
      <c r="G168" s="3"/>
    </row>
    <row r="169" spans="2:15" x14ac:dyDescent="0.25">
      <c r="B169" s="3">
        <v>6</v>
      </c>
      <c r="C169" s="3">
        <v>3</v>
      </c>
      <c r="D169" s="3">
        <v>9</v>
      </c>
      <c r="E169" s="3">
        <v>9</v>
      </c>
      <c r="F169" s="3"/>
      <c r="G169" s="3"/>
      <c r="J169" s="29" t="s">
        <v>193</v>
      </c>
      <c r="K169" s="30" t="s">
        <v>40</v>
      </c>
      <c r="L169" s="30" t="s">
        <v>33</v>
      </c>
      <c r="M169" s="30" t="s">
        <v>41</v>
      </c>
      <c r="N169" s="30" t="s">
        <v>194</v>
      </c>
      <c r="O169" s="30" t="s">
        <v>195</v>
      </c>
    </row>
    <row r="170" spans="2:15" x14ac:dyDescent="0.25">
      <c r="B170" s="3"/>
      <c r="C170" s="3">
        <v>7</v>
      </c>
      <c r="D170" s="3">
        <v>6</v>
      </c>
      <c r="E170" s="3"/>
      <c r="F170" s="3"/>
      <c r="G170" s="3"/>
      <c r="J170" s="2" t="s">
        <v>196</v>
      </c>
      <c r="K170" s="3">
        <v>190.56578304048901</v>
      </c>
      <c r="L170" s="3">
        <v>4</v>
      </c>
      <c r="M170" s="3">
        <v>47.641445760122203</v>
      </c>
      <c r="N170" s="3" t="s">
        <v>428</v>
      </c>
      <c r="O170" s="3" t="s">
        <v>429</v>
      </c>
    </row>
    <row r="171" spans="2:15" x14ac:dyDescent="0.25">
      <c r="B171" s="3"/>
      <c r="C171" s="3">
        <v>1</v>
      </c>
      <c r="D171" s="3"/>
      <c r="E171" s="3"/>
      <c r="F171" s="3"/>
      <c r="G171" s="3"/>
      <c r="J171" s="2" t="s">
        <v>199</v>
      </c>
      <c r="K171" s="3">
        <v>438.23941176470601</v>
      </c>
      <c r="L171" s="3">
        <v>72</v>
      </c>
      <c r="M171" s="3">
        <v>6.0866584967320296</v>
      </c>
      <c r="N171" s="3"/>
      <c r="O171" s="3"/>
    </row>
    <row r="172" spans="2:15" x14ac:dyDescent="0.25">
      <c r="B172" s="3"/>
      <c r="C172" s="3">
        <v>2</v>
      </c>
      <c r="D172" s="3"/>
      <c r="E172" s="3"/>
      <c r="F172" s="3"/>
      <c r="G172" s="3"/>
      <c r="J172" s="2" t="s">
        <v>200</v>
      </c>
      <c r="K172" s="3">
        <v>628.80519480519501</v>
      </c>
      <c r="L172" s="3">
        <v>76</v>
      </c>
      <c r="M172" s="3"/>
      <c r="N172" s="3"/>
      <c r="O172" s="3"/>
    </row>
    <row r="173" spans="2:15" x14ac:dyDescent="0.25">
      <c r="B173" s="3"/>
      <c r="C173" s="3">
        <v>6</v>
      </c>
      <c r="D173" s="3"/>
      <c r="E173" s="3"/>
      <c r="F173" s="3"/>
      <c r="G173" s="3"/>
      <c r="K173" s="11"/>
      <c r="L173" s="11"/>
      <c r="M173" s="11"/>
      <c r="N173" s="11"/>
      <c r="O173" s="11"/>
    </row>
    <row r="174" spans="2:15" x14ac:dyDescent="0.25">
      <c r="B174" s="3"/>
      <c r="C174" s="3">
        <v>6</v>
      </c>
      <c r="D174" s="3"/>
      <c r="E174" s="3"/>
      <c r="F174" s="3"/>
      <c r="G174" s="3"/>
      <c r="J174" s="29" t="s">
        <v>416</v>
      </c>
      <c r="K174" s="28" t="s">
        <v>202</v>
      </c>
      <c r="L174" s="28" t="s">
        <v>203</v>
      </c>
      <c r="M174" s="28" t="s">
        <v>204</v>
      </c>
      <c r="N174" s="28" t="s">
        <v>4</v>
      </c>
      <c r="O174" s="28" t="s">
        <v>205</v>
      </c>
    </row>
    <row r="175" spans="2:15" x14ac:dyDescent="0.25">
      <c r="B175" s="3"/>
      <c r="C175" s="3">
        <v>3</v>
      </c>
      <c r="D175" s="3"/>
      <c r="E175" s="3"/>
      <c r="F175" s="3"/>
      <c r="G175" s="3"/>
      <c r="J175" s="2" t="s">
        <v>417</v>
      </c>
      <c r="K175" s="3">
        <v>-2.9458823529411799</v>
      </c>
      <c r="L175" s="3" t="s">
        <v>430</v>
      </c>
      <c r="M175" s="3" t="s">
        <v>8</v>
      </c>
      <c r="N175" s="3" t="s">
        <v>9</v>
      </c>
      <c r="O175" s="3">
        <v>1.1860641128949999E-3</v>
      </c>
    </row>
    <row r="176" spans="2:15" x14ac:dyDescent="0.25">
      <c r="B176" s="3"/>
      <c r="C176" s="3">
        <v>2</v>
      </c>
      <c r="D176" s="3"/>
      <c r="E176" s="3"/>
      <c r="F176" s="3"/>
      <c r="G176" s="3"/>
      <c r="J176" s="2" t="s">
        <v>418</v>
      </c>
      <c r="K176" s="3">
        <v>-3.6150000000000002</v>
      </c>
      <c r="L176" s="3" t="s">
        <v>431</v>
      </c>
      <c r="M176" s="3" t="s">
        <v>8</v>
      </c>
      <c r="N176" s="3" t="s">
        <v>17</v>
      </c>
      <c r="O176" s="3">
        <v>7.6560856854999997E-5</v>
      </c>
    </row>
    <row r="177" spans="1:15" x14ac:dyDescent="0.25">
      <c r="B177" s="3"/>
      <c r="C177" s="3">
        <v>1</v>
      </c>
      <c r="D177" s="3"/>
      <c r="E177" s="3"/>
      <c r="F177" s="3"/>
      <c r="G177" s="3"/>
      <c r="J177" s="2" t="s">
        <v>419</v>
      </c>
      <c r="K177" s="3">
        <v>-0.84</v>
      </c>
      <c r="L177" s="3" t="s">
        <v>432</v>
      </c>
      <c r="M177" s="3" t="s">
        <v>22</v>
      </c>
      <c r="N177" s="3" t="s">
        <v>23</v>
      </c>
      <c r="O177" s="3">
        <v>0.80750752177725105</v>
      </c>
    </row>
    <row r="178" spans="1:15" x14ac:dyDescent="0.25">
      <c r="C178" s="3">
        <v>3</v>
      </c>
      <c r="D178" s="3"/>
      <c r="E178" s="3"/>
      <c r="F178" s="3"/>
      <c r="G178" s="3"/>
      <c r="J178" s="2" t="s">
        <v>420</v>
      </c>
      <c r="K178" s="3">
        <v>9.3333333333333296E-2</v>
      </c>
      <c r="L178" s="3" t="s">
        <v>433</v>
      </c>
      <c r="M178" s="3" t="s">
        <v>22</v>
      </c>
      <c r="N178" s="3" t="s">
        <v>23</v>
      </c>
      <c r="O178" s="3">
        <v>0.99995164325504304</v>
      </c>
    </row>
    <row r="180" spans="1:15" x14ac:dyDescent="0.25">
      <c r="A180" s="10" t="s">
        <v>49</v>
      </c>
      <c r="B180" s="96">
        <f>AVERAGE(B154:B178)</f>
        <v>5.9375</v>
      </c>
      <c r="C180" s="96">
        <f t="shared" ref="C180:G180" si="0">AVERAGE(C154:C178)</f>
        <v>3.76</v>
      </c>
      <c r="D180" s="96">
        <f t="shared" si="0"/>
        <v>6.7058823529411766</v>
      </c>
      <c r="E180" s="96">
        <f t="shared" si="0"/>
        <v>7.375</v>
      </c>
      <c r="F180" s="96">
        <f t="shared" si="0"/>
        <v>4.5999999999999996</v>
      </c>
      <c r="G180" s="96">
        <f t="shared" si="0"/>
        <v>3.6666666666666665</v>
      </c>
    </row>
    <row r="181" spans="1:15" x14ac:dyDescent="0.25">
      <c r="A181" s="10" t="s">
        <v>50</v>
      </c>
      <c r="B181" s="87">
        <f>STDEV(B154:B178)</f>
        <v>2.112463017427761</v>
      </c>
      <c r="C181" s="87">
        <f t="shared" ref="C181:G181" si="1">STDEV(C154:C178)</f>
        <v>2.3853720883753127</v>
      </c>
      <c r="D181" s="87">
        <f t="shared" si="1"/>
        <v>2.2848606599296413</v>
      </c>
      <c r="E181" s="87">
        <f t="shared" si="1"/>
        <v>2.6551836094703507</v>
      </c>
      <c r="F181" s="87">
        <f t="shared" si="1"/>
        <v>2.9888682361946528</v>
      </c>
      <c r="G181" s="87">
        <f t="shared" si="1"/>
        <v>2</v>
      </c>
    </row>
    <row r="183" spans="1:15" s="108" customFormat="1" x14ac:dyDescent="0.25">
      <c r="B183" s="108" t="s">
        <v>1280</v>
      </c>
    </row>
    <row r="184" spans="1:15" x14ac:dyDescent="0.25">
      <c r="B184" t="s">
        <v>1019</v>
      </c>
    </row>
    <row r="186" spans="1:15" x14ac:dyDescent="0.25">
      <c r="B186" s="28" t="s">
        <v>119</v>
      </c>
      <c r="C186" s="28" t="s">
        <v>408</v>
      </c>
      <c r="D186" s="28" t="s">
        <v>409</v>
      </c>
      <c r="E186" s="28" t="s">
        <v>410</v>
      </c>
      <c r="F186" s="28" t="s">
        <v>411</v>
      </c>
      <c r="G186" s="28" t="s">
        <v>412</v>
      </c>
      <c r="H186" s="9"/>
      <c r="I186" s="9"/>
      <c r="J186" s="110" t="s">
        <v>413</v>
      </c>
      <c r="K186" s="16"/>
    </row>
    <row r="187" spans="1:15" x14ac:dyDescent="0.25">
      <c r="B187" s="3">
        <v>7.91</v>
      </c>
      <c r="C187" s="3">
        <v>5.44</v>
      </c>
      <c r="D187" s="3">
        <v>7.41</v>
      </c>
      <c r="E187" s="3">
        <v>8.11</v>
      </c>
      <c r="F187" s="3">
        <v>4.4400000000000004</v>
      </c>
      <c r="G187" s="3">
        <v>3.3</v>
      </c>
      <c r="H187" s="3"/>
      <c r="I187" s="3"/>
      <c r="J187" s="2" t="s">
        <v>108</v>
      </c>
      <c r="K187" s="2"/>
    </row>
    <row r="188" spans="1:15" x14ac:dyDescent="0.25">
      <c r="B188" s="3">
        <v>6.81</v>
      </c>
      <c r="C188" s="3">
        <v>1.77</v>
      </c>
      <c r="D188" s="3">
        <v>7.21</v>
      </c>
      <c r="E188" s="3">
        <v>4.4400000000000004</v>
      </c>
      <c r="F188" s="3">
        <v>0.73</v>
      </c>
      <c r="G188" s="3">
        <v>2.4</v>
      </c>
      <c r="H188" s="3"/>
      <c r="I188" s="3"/>
      <c r="J188" s="2" t="s">
        <v>109</v>
      </c>
      <c r="K188" s="3">
        <v>3.8654771990000002E-4</v>
      </c>
    </row>
    <row r="189" spans="1:15" x14ac:dyDescent="0.25">
      <c r="B189" s="3">
        <v>2.4700000000000002</v>
      </c>
      <c r="C189" s="3">
        <v>3.64</v>
      </c>
      <c r="D189" s="3">
        <v>3.04</v>
      </c>
      <c r="E189" s="3">
        <v>8.5399999999999991</v>
      </c>
      <c r="F189" s="3">
        <v>2.37</v>
      </c>
      <c r="G189" s="3">
        <v>2.38</v>
      </c>
      <c r="H189" s="3"/>
      <c r="I189" s="3"/>
      <c r="J189" s="2" t="s">
        <v>110</v>
      </c>
      <c r="K189" s="3" t="s">
        <v>13</v>
      </c>
    </row>
    <row r="190" spans="1:15" x14ac:dyDescent="0.25">
      <c r="B190" s="3">
        <v>5.21</v>
      </c>
      <c r="C190" s="3">
        <v>1.47</v>
      </c>
      <c r="D190" s="3">
        <v>1.63</v>
      </c>
      <c r="E190" s="3">
        <v>4.7</v>
      </c>
      <c r="F190" s="3">
        <v>5.37</v>
      </c>
      <c r="G190" s="3">
        <v>4.88</v>
      </c>
      <c r="H190" s="3"/>
      <c r="I190" s="3"/>
      <c r="J190" s="2" t="s">
        <v>111</v>
      </c>
      <c r="K190" s="3" t="s">
        <v>8</v>
      </c>
    </row>
    <row r="191" spans="1:15" x14ac:dyDescent="0.25">
      <c r="B191" s="3">
        <v>5.34</v>
      </c>
      <c r="C191" s="3">
        <v>5.14</v>
      </c>
      <c r="D191" s="3">
        <v>3.14</v>
      </c>
      <c r="E191" s="3">
        <v>6.51</v>
      </c>
      <c r="F191" s="3">
        <v>5.1100000000000003</v>
      </c>
      <c r="G191" s="3">
        <v>4.83</v>
      </c>
      <c r="H191" s="3"/>
      <c r="I191" s="3"/>
      <c r="J191" s="2" t="s">
        <v>112</v>
      </c>
      <c r="K191" s="3" t="s">
        <v>72</v>
      </c>
    </row>
    <row r="192" spans="1:15" x14ac:dyDescent="0.25">
      <c r="B192" s="3">
        <v>6.61</v>
      </c>
      <c r="C192" s="3">
        <v>2.02</v>
      </c>
      <c r="D192" s="3">
        <v>7.27</v>
      </c>
      <c r="E192" s="3">
        <v>5.91</v>
      </c>
      <c r="F192" s="3">
        <v>2.04</v>
      </c>
      <c r="G192" s="3">
        <v>0</v>
      </c>
      <c r="H192" s="3"/>
      <c r="I192" s="3"/>
      <c r="J192" s="2" t="s">
        <v>113</v>
      </c>
      <c r="K192" s="3" t="s">
        <v>414</v>
      </c>
    </row>
    <row r="193" spans="2:16" x14ac:dyDescent="0.25">
      <c r="B193" s="3">
        <v>4.1399999999999997</v>
      </c>
      <c r="C193" s="3">
        <v>6.27</v>
      </c>
      <c r="D193" s="3">
        <v>2.74</v>
      </c>
      <c r="E193" s="3">
        <v>2.1</v>
      </c>
      <c r="F193" s="3">
        <v>4.17</v>
      </c>
      <c r="G193" s="3">
        <v>1.24</v>
      </c>
      <c r="H193" s="3"/>
      <c r="I193" s="3"/>
    </row>
    <row r="194" spans="2:16" x14ac:dyDescent="0.25">
      <c r="B194" s="3">
        <v>2.44</v>
      </c>
      <c r="C194" s="3">
        <v>1.94</v>
      </c>
      <c r="D194" s="3">
        <v>4.4400000000000004</v>
      </c>
      <c r="E194" s="3">
        <v>4.34</v>
      </c>
      <c r="F194" s="3">
        <v>1.43</v>
      </c>
      <c r="G194" s="3">
        <v>2.86</v>
      </c>
      <c r="H194" s="3"/>
      <c r="I194" s="3"/>
    </row>
    <row r="195" spans="2:16" x14ac:dyDescent="0.25">
      <c r="B195" s="3">
        <v>4.67</v>
      </c>
      <c r="C195" s="3">
        <v>1.17</v>
      </c>
      <c r="D195" s="3">
        <v>5.07</v>
      </c>
      <c r="E195" s="3">
        <v>2.9</v>
      </c>
      <c r="F195" s="3">
        <v>0.97</v>
      </c>
      <c r="G195" s="3">
        <v>4.92</v>
      </c>
      <c r="H195" s="3"/>
      <c r="I195" s="3"/>
      <c r="J195" s="110" t="s">
        <v>415</v>
      </c>
      <c r="K195" s="108"/>
      <c r="L195" s="108"/>
      <c r="M195" s="108"/>
      <c r="N195" s="16"/>
      <c r="O195" s="16"/>
      <c r="P195" s="12"/>
    </row>
    <row r="196" spans="2:16" x14ac:dyDescent="0.25">
      <c r="B196" s="3">
        <v>2.6</v>
      </c>
      <c r="C196" s="3">
        <v>0.77</v>
      </c>
      <c r="D196" s="3">
        <v>2.87</v>
      </c>
      <c r="E196" s="3">
        <v>1.63</v>
      </c>
      <c r="F196" s="3">
        <v>6.37</v>
      </c>
      <c r="G196" s="3"/>
      <c r="H196" s="3"/>
      <c r="I196" s="3"/>
      <c r="J196" s="29" t="s">
        <v>187</v>
      </c>
      <c r="K196" s="30"/>
      <c r="L196" s="11"/>
      <c r="M196" s="11"/>
      <c r="N196" s="11"/>
      <c r="O196" s="11"/>
    </row>
    <row r="197" spans="2:16" x14ac:dyDescent="0.25">
      <c r="B197" s="3">
        <v>9.18</v>
      </c>
      <c r="C197" s="3">
        <v>5.97</v>
      </c>
      <c r="D197" s="3">
        <v>4.57</v>
      </c>
      <c r="E197" s="3">
        <v>7.77</v>
      </c>
      <c r="F197" s="3"/>
      <c r="G197" s="3"/>
      <c r="H197" s="3"/>
      <c r="I197" s="3"/>
      <c r="J197" s="2" t="s">
        <v>188</v>
      </c>
      <c r="K197" s="3">
        <v>5.0417475506994904</v>
      </c>
      <c r="L197" s="11"/>
      <c r="M197" s="11"/>
      <c r="N197" s="11"/>
      <c r="O197" s="11"/>
    </row>
    <row r="198" spans="2:16" x14ac:dyDescent="0.25">
      <c r="B198" s="3">
        <v>4.74</v>
      </c>
      <c r="C198" s="3">
        <v>1.67</v>
      </c>
      <c r="D198" s="3">
        <v>4.7</v>
      </c>
      <c r="E198" s="3">
        <v>6.77</v>
      </c>
      <c r="F198" s="3"/>
      <c r="G198" s="3"/>
      <c r="H198" s="3"/>
      <c r="I198" s="3"/>
      <c r="J198" s="2" t="s">
        <v>189</v>
      </c>
      <c r="K198" s="3">
        <v>1.2374369659820001E-3</v>
      </c>
      <c r="L198" s="11"/>
      <c r="M198" s="11"/>
      <c r="N198" s="11"/>
      <c r="O198" s="11"/>
    </row>
    <row r="199" spans="2:16" x14ac:dyDescent="0.25">
      <c r="B199" s="3">
        <v>6.07</v>
      </c>
      <c r="C199" s="3">
        <v>1.94</v>
      </c>
      <c r="D199" s="3">
        <v>5.77</v>
      </c>
      <c r="E199" s="3">
        <v>5.37</v>
      </c>
      <c r="F199" s="3"/>
      <c r="G199" s="3"/>
      <c r="H199" s="3"/>
      <c r="I199" s="3"/>
      <c r="J199" s="2" t="s">
        <v>190</v>
      </c>
      <c r="K199" s="3" t="s">
        <v>9</v>
      </c>
      <c r="L199" s="11"/>
      <c r="M199" s="11"/>
      <c r="N199" s="11"/>
      <c r="O199" s="11"/>
    </row>
    <row r="200" spans="2:16" x14ac:dyDescent="0.25">
      <c r="B200" s="3">
        <v>2.37</v>
      </c>
      <c r="C200" s="3">
        <v>0.93</v>
      </c>
      <c r="D200" s="3">
        <v>6.11</v>
      </c>
      <c r="E200" s="3">
        <v>3.7</v>
      </c>
      <c r="F200" s="3"/>
      <c r="G200" s="3"/>
      <c r="H200" s="3"/>
      <c r="I200" s="3"/>
      <c r="J200" s="2" t="s">
        <v>191</v>
      </c>
      <c r="K200" s="3" t="s">
        <v>8</v>
      </c>
      <c r="L200" s="11"/>
      <c r="M200" s="11"/>
      <c r="N200" s="11"/>
      <c r="O200" s="11"/>
    </row>
    <row r="201" spans="2:16" x14ac:dyDescent="0.25">
      <c r="B201" s="3">
        <v>9.0399999999999991</v>
      </c>
      <c r="C201" s="3">
        <v>1.37</v>
      </c>
      <c r="D201" s="3">
        <v>2.87</v>
      </c>
      <c r="E201" s="3">
        <v>7.01</v>
      </c>
      <c r="F201" s="3"/>
      <c r="G201" s="3"/>
      <c r="H201" s="3"/>
      <c r="I201" s="3"/>
      <c r="J201" s="2" t="s">
        <v>192</v>
      </c>
      <c r="K201" s="3">
        <v>0.22120934515812299</v>
      </c>
      <c r="L201" s="11"/>
      <c r="M201" s="11"/>
      <c r="N201" s="11"/>
      <c r="O201" s="11"/>
    </row>
    <row r="202" spans="2:16" x14ac:dyDescent="0.25">
      <c r="B202" s="3">
        <v>9.34</v>
      </c>
      <c r="C202" s="3">
        <v>1.87</v>
      </c>
      <c r="D202" s="3">
        <v>5.61</v>
      </c>
      <c r="E202" s="3"/>
      <c r="F202" s="3"/>
      <c r="G202" s="3"/>
      <c r="H202" s="3"/>
      <c r="I202" s="3"/>
      <c r="K202" s="11"/>
      <c r="L202" s="11"/>
      <c r="M202" s="11"/>
      <c r="N202" s="11"/>
      <c r="O202" s="11"/>
    </row>
    <row r="203" spans="2:16" x14ac:dyDescent="0.25">
      <c r="B203" s="3"/>
      <c r="C203" s="3">
        <v>6.07</v>
      </c>
      <c r="D203" s="3">
        <v>3.74</v>
      </c>
      <c r="E203" s="3"/>
      <c r="F203" s="3"/>
      <c r="G203" s="3"/>
      <c r="H203" s="3"/>
      <c r="I203" s="3"/>
      <c r="J203" s="29" t="s">
        <v>193</v>
      </c>
      <c r="K203" s="28" t="s">
        <v>40</v>
      </c>
      <c r="L203" s="28" t="s">
        <v>33</v>
      </c>
      <c r="M203" s="28" t="s">
        <v>41</v>
      </c>
      <c r="N203" s="28" t="s">
        <v>194</v>
      </c>
      <c r="O203" s="28" t="s">
        <v>195</v>
      </c>
    </row>
    <row r="204" spans="2:16" x14ac:dyDescent="0.25">
      <c r="B204" s="3"/>
      <c r="C204" s="3">
        <v>0.43</v>
      </c>
      <c r="D204" s="3"/>
      <c r="E204" s="3"/>
      <c r="F204" s="3"/>
      <c r="G204" s="3"/>
      <c r="H204" s="3"/>
      <c r="I204" s="3"/>
      <c r="J204" s="2" t="s">
        <v>196</v>
      </c>
      <c r="K204" s="3">
        <v>79.173610414516702</v>
      </c>
      <c r="L204" s="3">
        <v>4</v>
      </c>
      <c r="M204" s="3">
        <v>19.7934026036292</v>
      </c>
      <c r="N204" s="3" t="s">
        <v>421</v>
      </c>
      <c r="O204" s="3" t="s">
        <v>422</v>
      </c>
    </row>
    <row r="205" spans="2:16" x14ac:dyDescent="0.25">
      <c r="B205" s="3"/>
      <c r="C205" s="3">
        <v>2.57</v>
      </c>
      <c r="D205" s="3"/>
      <c r="E205" s="3"/>
      <c r="F205" s="3"/>
      <c r="G205" s="3"/>
      <c r="H205" s="3"/>
      <c r="I205" s="3"/>
      <c r="J205" s="2" t="s">
        <v>199</v>
      </c>
      <c r="K205" s="3">
        <v>278.73898300653599</v>
      </c>
      <c r="L205" s="3">
        <v>71</v>
      </c>
      <c r="M205" s="3">
        <v>3.9259011691061398</v>
      </c>
      <c r="N205" s="3"/>
      <c r="O205" s="3"/>
    </row>
    <row r="206" spans="2:16" x14ac:dyDescent="0.25">
      <c r="B206" s="3"/>
      <c r="C206" s="3">
        <v>3.94</v>
      </c>
      <c r="D206" s="3"/>
      <c r="E206" s="3"/>
      <c r="F206" s="3"/>
      <c r="G206" s="3"/>
      <c r="H206" s="3"/>
      <c r="I206" s="3"/>
      <c r="J206" s="2" t="s">
        <v>200</v>
      </c>
      <c r="K206" s="3">
        <v>357.91259342105297</v>
      </c>
      <c r="L206" s="3">
        <v>75</v>
      </c>
      <c r="M206" s="3"/>
      <c r="N206" s="3"/>
      <c r="O206" s="3"/>
    </row>
    <row r="207" spans="2:16" x14ac:dyDescent="0.25">
      <c r="B207" s="3"/>
      <c r="C207" s="3">
        <v>7.44</v>
      </c>
      <c r="D207" s="3"/>
      <c r="E207" s="3"/>
      <c r="F207" s="3"/>
      <c r="G207" s="3"/>
      <c r="H207" s="3"/>
      <c r="I207" s="3"/>
      <c r="K207" s="11"/>
      <c r="L207" s="11"/>
      <c r="M207" s="11"/>
      <c r="N207" s="11"/>
      <c r="O207" s="11"/>
    </row>
    <row r="208" spans="2:16" x14ac:dyDescent="0.25">
      <c r="B208" s="3"/>
      <c r="C208" s="3">
        <v>2.08</v>
      </c>
      <c r="D208" s="3"/>
      <c r="E208" s="3"/>
      <c r="F208" s="3"/>
      <c r="G208" s="3"/>
      <c r="H208" s="3"/>
      <c r="I208" s="3"/>
      <c r="J208" s="60" t="s">
        <v>416</v>
      </c>
      <c r="K208" s="61" t="s">
        <v>202</v>
      </c>
      <c r="L208" s="61" t="s">
        <v>203</v>
      </c>
      <c r="M208" s="61" t="s">
        <v>204</v>
      </c>
      <c r="N208" s="61" t="s">
        <v>4</v>
      </c>
      <c r="O208" s="61" t="s">
        <v>205</v>
      </c>
    </row>
    <row r="209" spans="1:15" x14ac:dyDescent="0.25">
      <c r="B209" s="3"/>
      <c r="C209" s="3">
        <v>1.77</v>
      </c>
      <c r="D209" s="3"/>
      <c r="E209" s="3"/>
      <c r="F209" s="3"/>
      <c r="G209" s="3"/>
      <c r="H209" s="3"/>
      <c r="I209" s="3"/>
      <c r="J209" s="2" t="s">
        <v>417</v>
      </c>
      <c r="K209" s="3">
        <v>-1.80141176470588</v>
      </c>
      <c r="L209" s="3" t="s">
        <v>423</v>
      </c>
      <c r="M209" s="3" t="s">
        <v>8</v>
      </c>
      <c r="N209" s="3" t="s">
        <v>64</v>
      </c>
      <c r="O209" s="3">
        <v>1.9233303077591E-2</v>
      </c>
    </row>
    <row r="210" spans="1:15" x14ac:dyDescent="0.25">
      <c r="B210" s="3"/>
      <c r="C210" s="3">
        <v>0.28000000000000003</v>
      </c>
      <c r="D210" s="3"/>
      <c r="E210" s="3"/>
      <c r="F210" s="3"/>
      <c r="G210" s="3"/>
      <c r="H210" s="3"/>
      <c r="I210" s="3"/>
      <c r="J210" s="2" t="s">
        <v>418</v>
      </c>
      <c r="K210" s="3">
        <v>-2.5219999999999998</v>
      </c>
      <c r="L210" s="3" t="s">
        <v>424</v>
      </c>
      <c r="M210" s="3" t="s">
        <v>8</v>
      </c>
      <c r="N210" s="3" t="s">
        <v>13</v>
      </c>
      <c r="O210" s="3">
        <v>8.5943570267299995E-4</v>
      </c>
    </row>
    <row r="211" spans="1:15" x14ac:dyDescent="0.25">
      <c r="C211" s="3">
        <v>2.0099999999999998</v>
      </c>
      <c r="D211" s="3"/>
      <c r="F211" s="3"/>
      <c r="G211" s="3"/>
      <c r="H211" s="3"/>
      <c r="I211" s="3"/>
      <c r="J211" s="2" t="s">
        <v>419</v>
      </c>
      <c r="K211" s="3">
        <v>-0.502</v>
      </c>
      <c r="L211" s="3" t="s">
        <v>425</v>
      </c>
      <c r="M211" s="3" t="s">
        <v>22</v>
      </c>
      <c r="N211" s="3" t="s">
        <v>23</v>
      </c>
      <c r="O211" s="3">
        <v>0.92235772318144804</v>
      </c>
    </row>
    <row r="212" spans="1:15" x14ac:dyDescent="0.25">
      <c r="J212" s="2" t="s">
        <v>420</v>
      </c>
      <c r="K212" s="3">
        <v>-0.18088888888888899</v>
      </c>
      <c r="L212" s="3" t="s">
        <v>426</v>
      </c>
      <c r="M212" s="3" t="s">
        <v>22</v>
      </c>
      <c r="N212" s="3" t="s">
        <v>23</v>
      </c>
      <c r="O212" s="3">
        <v>0.99843265965193395</v>
      </c>
    </row>
    <row r="213" spans="1:15" x14ac:dyDescent="0.25">
      <c r="A213" t="s">
        <v>49</v>
      </c>
      <c r="B213" s="22">
        <f t="shared" ref="B213:G213" si="2">AVERAGE(B187:B211)</f>
        <v>5.5587499999999999</v>
      </c>
      <c r="C213" s="22">
        <f t="shared" si="2"/>
        <v>2.7988</v>
      </c>
      <c r="D213" s="22">
        <f t="shared" si="2"/>
        <v>4.5994117647058825</v>
      </c>
      <c r="E213" s="22">
        <f t="shared" si="2"/>
        <v>5.3199999999999994</v>
      </c>
      <c r="F213" s="22">
        <f t="shared" si="2"/>
        <v>3.2999999999999994</v>
      </c>
      <c r="G213" s="22">
        <f t="shared" si="2"/>
        <v>2.9788888888888883</v>
      </c>
      <c r="H213" s="19"/>
      <c r="I213" s="19"/>
      <c r="J213" s="2"/>
      <c r="K213" s="3"/>
      <c r="L213" s="3"/>
      <c r="M213" s="3"/>
      <c r="N213" s="3"/>
      <c r="O213" s="3"/>
    </row>
    <row r="214" spans="1:15" x14ac:dyDescent="0.25">
      <c r="A214" t="s">
        <v>50</v>
      </c>
      <c r="B214" s="130">
        <f t="shared" ref="B214:G214" si="3">STDEV(B187:B211)</f>
        <v>2.4470768275638588</v>
      </c>
      <c r="C214" s="130">
        <f t="shared" si="3"/>
        <v>2.0652387271209105</v>
      </c>
      <c r="D214" s="130">
        <f t="shared" si="3"/>
        <v>1.7736736966964768</v>
      </c>
      <c r="E214" s="130">
        <f t="shared" si="3"/>
        <v>2.1624192800789461</v>
      </c>
      <c r="F214" s="130">
        <f t="shared" si="3"/>
        <v>2.0282888244911188</v>
      </c>
      <c r="G214" s="130">
        <f t="shared" si="3"/>
        <v>1.7145439950934809</v>
      </c>
      <c r="H214" s="11"/>
      <c r="I214" s="11"/>
      <c r="J214" s="2"/>
      <c r="K214" s="1"/>
      <c r="L214" s="1"/>
      <c r="M214" s="1"/>
      <c r="N214" s="1"/>
      <c r="O214" s="1"/>
    </row>
    <row r="215" spans="1:15" x14ac:dyDescent="0.25">
      <c r="J215" s="2" t="s">
        <v>1282</v>
      </c>
      <c r="K215" s="1"/>
      <c r="L215" s="1"/>
      <c r="M215" s="1"/>
      <c r="N215" s="1"/>
      <c r="O215" s="1"/>
    </row>
    <row r="216" spans="1:15" x14ac:dyDescent="0.25">
      <c r="J216" s="2"/>
      <c r="K216" s="1"/>
      <c r="L216" s="1"/>
      <c r="M216" s="1"/>
      <c r="N216" s="1"/>
      <c r="O216" s="1"/>
    </row>
    <row r="217" spans="1:15" x14ac:dyDescent="0.25">
      <c r="J217" s="2"/>
      <c r="K217" s="1"/>
      <c r="L217" s="1"/>
      <c r="M217" s="1"/>
      <c r="N217" s="1"/>
      <c r="O217" s="1"/>
    </row>
    <row r="218" spans="1:15" x14ac:dyDescent="0.25">
      <c r="J218" s="2"/>
      <c r="K218" s="1"/>
      <c r="L218" s="1"/>
      <c r="M218" s="1"/>
      <c r="N218" s="1"/>
      <c r="O218" s="1"/>
    </row>
  </sheetData>
  <sortState ref="C142:D148">
    <sortCondition descending="1" ref="D142:D148"/>
  </sortState>
  <mergeCells count="6">
    <mergeCell ref="D26:F26"/>
    <mergeCell ref="G26:I26"/>
    <mergeCell ref="D25:I25"/>
    <mergeCell ref="D44:I44"/>
    <mergeCell ref="D45:F45"/>
    <mergeCell ref="G45:I45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8CD81-EB40-4B94-A82F-FEE64DF6FA03}">
  <dimension ref="A1:BG200"/>
  <sheetViews>
    <sheetView workbookViewId="0">
      <selection activeCell="I29" sqref="I29"/>
    </sheetView>
  </sheetViews>
  <sheetFormatPr defaultRowHeight="15" x14ac:dyDescent="0.25"/>
  <cols>
    <col min="2" max="2" width="11.28515625" style="11" customWidth="1"/>
    <col min="3" max="3" width="11.5703125" style="11" customWidth="1"/>
    <col min="4" max="4" width="11.28515625" style="11" customWidth="1"/>
    <col min="6" max="6" width="38.7109375" customWidth="1"/>
    <col min="18" max="18" width="36.28515625" customWidth="1"/>
    <col min="30" max="30" width="38.42578125" customWidth="1"/>
    <col min="41" max="41" width="31.5703125" customWidth="1"/>
    <col min="49" max="49" width="30" customWidth="1"/>
    <col min="57" max="57" width="30.42578125" customWidth="1"/>
  </cols>
  <sheetData>
    <row r="1" spans="2:59" x14ac:dyDescent="0.25">
      <c r="AR1" s="12"/>
    </row>
    <row r="2" spans="2:59" s="16" customFormat="1" x14ac:dyDescent="0.25">
      <c r="B2" s="63" t="s">
        <v>1182</v>
      </c>
      <c r="C2" s="293"/>
      <c r="D2" s="293"/>
      <c r="E2" s="62"/>
      <c r="F2" s="62"/>
      <c r="G2" s="62"/>
      <c r="H2" s="62"/>
      <c r="I2" s="112"/>
      <c r="J2" s="112"/>
      <c r="K2" s="112"/>
      <c r="L2" s="112"/>
      <c r="M2" s="112"/>
      <c r="N2" s="63" t="s">
        <v>760</v>
      </c>
      <c r="O2" s="293"/>
      <c r="P2" s="293"/>
      <c r="Q2" s="62"/>
      <c r="R2" s="62"/>
      <c r="S2" s="112"/>
      <c r="T2" s="112"/>
      <c r="U2" s="112"/>
      <c r="V2" s="112"/>
      <c r="W2" s="112"/>
      <c r="X2" s="112"/>
      <c r="Y2" s="112"/>
      <c r="Z2" s="63" t="s">
        <v>759</v>
      </c>
      <c r="AA2" s="293"/>
      <c r="AB2" s="293"/>
      <c r="AC2" s="62"/>
      <c r="AD2" s="62"/>
      <c r="AE2" s="112"/>
      <c r="AF2" s="112"/>
      <c r="AG2" s="112"/>
      <c r="AL2" s="63" t="s">
        <v>1179</v>
      </c>
      <c r="AM2" s="65"/>
      <c r="AN2" s="65"/>
      <c r="AT2" s="63" t="s">
        <v>1180</v>
      </c>
      <c r="AU2" s="65"/>
      <c r="AV2" s="65"/>
      <c r="BB2" s="63" t="s">
        <v>1181</v>
      </c>
      <c r="BC2" s="65"/>
      <c r="BD2" s="65"/>
    </row>
    <row r="3" spans="2:59" x14ac:dyDescent="0.25">
      <c r="B3" s="86" t="s">
        <v>435</v>
      </c>
      <c r="N3" t="s">
        <v>441</v>
      </c>
      <c r="Z3" t="s">
        <v>447</v>
      </c>
      <c r="AL3" s="59" t="s">
        <v>1183</v>
      </c>
      <c r="AM3" s="54"/>
      <c r="AN3" s="54"/>
      <c r="AR3" s="12"/>
      <c r="AT3" s="59" t="s">
        <v>1184</v>
      </c>
      <c r="AU3" s="54"/>
      <c r="AV3" s="54"/>
      <c r="BB3" s="59" t="s">
        <v>1185</v>
      </c>
      <c r="BC3" s="54"/>
      <c r="BD3" s="54"/>
    </row>
    <row r="4" spans="2:59" x14ac:dyDescent="0.25">
      <c r="B4" s="19" t="s">
        <v>184</v>
      </c>
      <c r="C4" s="19" t="s">
        <v>210</v>
      </c>
      <c r="D4" s="19" t="s">
        <v>185</v>
      </c>
      <c r="F4" s="29" t="s">
        <v>1126</v>
      </c>
      <c r="G4" s="30"/>
      <c r="N4" s="19" t="s">
        <v>184</v>
      </c>
      <c r="O4" s="19" t="s">
        <v>210</v>
      </c>
      <c r="P4" s="19" t="s">
        <v>185</v>
      </c>
      <c r="R4" s="29" t="s">
        <v>1126</v>
      </c>
      <c r="S4" s="30"/>
      <c r="Z4" s="9" t="s">
        <v>184</v>
      </c>
      <c r="AA4" s="9" t="s">
        <v>210</v>
      </c>
      <c r="AB4" s="9" t="s">
        <v>185</v>
      </c>
      <c r="AD4" s="29" t="s">
        <v>1126</v>
      </c>
      <c r="AE4" s="30"/>
      <c r="AL4" s="56" t="s">
        <v>80</v>
      </c>
      <c r="AM4" s="56" t="s">
        <v>57</v>
      </c>
      <c r="AO4" s="29" t="s">
        <v>108</v>
      </c>
      <c r="AP4" s="29"/>
      <c r="AQ4" s="31"/>
      <c r="AR4" s="72"/>
      <c r="AT4" s="56" t="s">
        <v>119</v>
      </c>
      <c r="AU4" s="56" t="s">
        <v>254</v>
      </c>
      <c r="AW4" s="60" t="s">
        <v>108</v>
      </c>
      <c r="AX4" s="60"/>
      <c r="AY4" s="31"/>
      <c r="BB4" s="57" t="s">
        <v>119</v>
      </c>
      <c r="BC4" s="57" t="s">
        <v>78</v>
      </c>
      <c r="BE4" s="60" t="s">
        <v>108</v>
      </c>
      <c r="BF4" s="60"/>
      <c r="BG4" s="31"/>
    </row>
    <row r="5" spans="2:59" x14ac:dyDescent="0.25">
      <c r="B5" s="87">
        <v>80.378</v>
      </c>
      <c r="C5" s="87">
        <v>100.34</v>
      </c>
      <c r="D5" s="87">
        <v>49.491999999999997</v>
      </c>
      <c r="F5" s="2" t="s">
        <v>188</v>
      </c>
      <c r="G5" s="1">
        <v>1.8758978686610099</v>
      </c>
      <c r="N5" s="95">
        <v>2.39</v>
      </c>
      <c r="O5" s="95">
        <v>2.1909999999999998</v>
      </c>
      <c r="P5" s="95">
        <v>1.2370000000000001</v>
      </c>
      <c r="R5" s="2" t="s">
        <v>188</v>
      </c>
      <c r="S5" s="1">
        <v>0.41458864919004601</v>
      </c>
      <c r="Z5" s="95">
        <v>2.9750000000000001</v>
      </c>
      <c r="AA5" s="95">
        <v>2.1850000000000001</v>
      </c>
      <c r="AB5" s="95">
        <v>2.5009999999999999</v>
      </c>
      <c r="AD5" s="2" t="s">
        <v>188</v>
      </c>
      <c r="AE5" s="1">
        <v>1.0948376308143599</v>
      </c>
      <c r="AL5" s="147">
        <v>1.8205439999999999</v>
      </c>
      <c r="AM5" s="147">
        <v>2.5790280000000001</v>
      </c>
      <c r="AO5" s="2" t="s">
        <v>109</v>
      </c>
      <c r="AP5" s="2">
        <v>5.9833543507810004E-3</v>
      </c>
      <c r="AR5" s="12"/>
      <c r="AT5" s="148">
        <v>58.4071</v>
      </c>
      <c r="AU5" s="148">
        <v>190.26849999999999</v>
      </c>
      <c r="AW5" s="2" t="s">
        <v>109</v>
      </c>
      <c r="AX5" s="2">
        <v>0.94562923440746405</v>
      </c>
      <c r="BB5" s="146">
        <v>105.17974299569342</v>
      </c>
      <c r="BC5" s="146">
        <v>41.239759037342054</v>
      </c>
      <c r="BE5" s="2" t="s">
        <v>109</v>
      </c>
      <c r="BF5" s="2">
        <v>6.4187122239700003E-4</v>
      </c>
    </row>
    <row r="6" spans="2:59" x14ac:dyDescent="0.25">
      <c r="B6" s="87">
        <v>25.082000000000001</v>
      </c>
      <c r="C6" s="87">
        <v>19.146000000000001</v>
      </c>
      <c r="D6" s="87">
        <v>34.154000000000003</v>
      </c>
      <c r="F6" s="2" t="s">
        <v>189</v>
      </c>
      <c r="G6" s="1">
        <v>0.155151632143297</v>
      </c>
      <c r="N6" s="95">
        <v>3.0190000000000001</v>
      </c>
      <c r="O6" s="95">
        <v>1.3180000000000001</v>
      </c>
      <c r="P6" s="95">
        <v>2.1659999999999999</v>
      </c>
      <c r="R6" s="2" t="s">
        <v>189</v>
      </c>
      <c r="S6" s="1">
        <v>0.66100834384262996</v>
      </c>
      <c r="Z6" s="95">
        <v>3.9420000000000002</v>
      </c>
      <c r="AA6" s="95">
        <v>6.8849999999999998</v>
      </c>
      <c r="AB6" s="95">
        <v>6.3449999999999998</v>
      </c>
      <c r="AD6" s="2" t="s">
        <v>189</v>
      </c>
      <c r="AE6" s="1">
        <v>0.335922584517029</v>
      </c>
      <c r="AL6" s="147">
        <v>0.52506299999999995</v>
      </c>
      <c r="AM6" s="147">
        <v>3.213711</v>
      </c>
      <c r="AO6" s="2" t="s">
        <v>110</v>
      </c>
      <c r="AP6" s="2" t="s">
        <v>9</v>
      </c>
      <c r="AR6" s="12"/>
      <c r="AT6" s="148">
        <v>103.14230000000001</v>
      </c>
      <c r="AU6" s="148">
        <v>98.411299999999997</v>
      </c>
      <c r="AW6" s="2" t="s">
        <v>110</v>
      </c>
      <c r="AX6" s="2" t="s">
        <v>23</v>
      </c>
      <c r="BB6" s="146">
        <v>151.8047848639988</v>
      </c>
      <c r="BC6" s="146">
        <v>29.766104016276206</v>
      </c>
      <c r="BE6" s="2" t="s">
        <v>110</v>
      </c>
      <c r="BF6" s="2" t="s">
        <v>13</v>
      </c>
    </row>
    <row r="7" spans="2:59" x14ac:dyDescent="0.25">
      <c r="B7" s="87">
        <v>32.823999999999998</v>
      </c>
      <c r="C7" s="87">
        <v>41.243000000000002</v>
      </c>
      <c r="D7" s="87">
        <v>75.765000000000001</v>
      </c>
      <c r="F7" s="2" t="s">
        <v>190</v>
      </c>
      <c r="G7" s="1" t="s">
        <v>23</v>
      </c>
      <c r="N7" s="95">
        <v>2.669</v>
      </c>
      <c r="O7" s="95">
        <v>2.6110000000000002</v>
      </c>
      <c r="P7" s="95">
        <v>3.0379999999999998</v>
      </c>
      <c r="R7" s="2" t="s">
        <v>190</v>
      </c>
      <c r="S7" s="1" t="s">
        <v>23</v>
      </c>
      <c r="Z7" s="95">
        <v>8.1329999999999991</v>
      </c>
      <c r="AA7" s="95">
        <v>3.1739999999999999</v>
      </c>
      <c r="AB7" s="95">
        <v>4.0110000000000001</v>
      </c>
      <c r="AD7" s="2" t="s">
        <v>190</v>
      </c>
      <c r="AE7" s="1" t="s">
        <v>23</v>
      </c>
      <c r="AL7" s="147">
        <v>0.67718299999999998</v>
      </c>
      <c r="AM7" s="147">
        <v>4.2110690000000002</v>
      </c>
      <c r="AO7" s="2" t="s">
        <v>111</v>
      </c>
      <c r="AP7" s="2" t="s">
        <v>8</v>
      </c>
      <c r="AR7" s="12"/>
      <c r="AT7" s="148">
        <v>128.17429999999999</v>
      </c>
      <c r="AU7" s="148">
        <v>44.741100000000003</v>
      </c>
      <c r="AW7" s="2" t="s">
        <v>111</v>
      </c>
      <c r="AX7" s="2" t="s">
        <v>22</v>
      </c>
      <c r="BB7" s="146">
        <v>69.924095371278696</v>
      </c>
      <c r="BC7" s="146">
        <v>63.665665802962032</v>
      </c>
      <c r="BE7" s="2" t="s">
        <v>111</v>
      </c>
      <c r="BF7" s="2" t="s">
        <v>8</v>
      </c>
    </row>
    <row r="8" spans="2:59" x14ac:dyDescent="0.25">
      <c r="B8" s="87">
        <v>124.197</v>
      </c>
      <c r="C8" s="87">
        <v>36.430999999999997</v>
      </c>
      <c r="D8" s="87">
        <v>20.207000000000001</v>
      </c>
      <c r="F8" s="2" t="s">
        <v>191</v>
      </c>
      <c r="G8" s="1" t="s">
        <v>22</v>
      </c>
      <c r="N8" s="95">
        <v>4.5510000000000002</v>
      </c>
      <c r="O8" s="95">
        <v>2.5880000000000001</v>
      </c>
      <c r="P8" s="95">
        <v>1.0720000000000001</v>
      </c>
      <c r="R8" s="2" t="s">
        <v>191</v>
      </c>
      <c r="S8" s="1" t="s">
        <v>22</v>
      </c>
      <c r="Z8" s="95">
        <v>3.1309999999999998</v>
      </c>
      <c r="AA8" s="95">
        <v>6.3319999999999999</v>
      </c>
      <c r="AB8" s="95">
        <v>5.3090000000000002</v>
      </c>
      <c r="AD8" s="2" t="s">
        <v>191</v>
      </c>
      <c r="AE8" s="1" t="s">
        <v>22</v>
      </c>
      <c r="AL8" s="166">
        <v>0.97721000000000002</v>
      </c>
      <c r="AM8" s="166">
        <v>2.3735119999999998</v>
      </c>
      <c r="AO8" s="2" t="s">
        <v>112</v>
      </c>
      <c r="AP8" s="2" t="s">
        <v>72</v>
      </c>
      <c r="AR8" s="12"/>
      <c r="AT8" s="148">
        <v>107.6297</v>
      </c>
      <c r="AU8" s="148">
        <v>36.542999999999999</v>
      </c>
      <c r="AW8" s="2" t="s">
        <v>112</v>
      </c>
      <c r="AX8" s="2" t="s">
        <v>72</v>
      </c>
      <c r="BB8" s="146">
        <v>75.408967619524688</v>
      </c>
      <c r="BC8" s="146">
        <v>25.435654005293543</v>
      </c>
      <c r="BE8" s="2" t="s">
        <v>112</v>
      </c>
      <c r="BF8" s="2" t="s">
        <v>72</v>
      </c>
    </row>
    <row r="9" spans="2:59" x14ac:dyDescent="0.25">
      <c r="B9" s="87">
        <v>55.768000000000001</v>
      </c>
      <c r="C9" s="87">
        <v>103.062</v>
      </c>
      <c r="D9" s="87">
        <v>56.343000000000004</v>
      </c>
      <c r="F9" s="2" t="s">
        <v>192</v>
      </c>
      <c r="G9" s="1">
        <v>1.3315960338438499E-2</v>
      </c>
      <c r="N9" s="95">
        <v>2.198</v>
      </c>
      <c r="O9" s="95">
        <v>2.7869999999999999</v>
      </c>
      <c r="P9" s="95">
        <v>3.1</v>
      </c>
      <c r="R9" s="2" t="s">
        <v>192</v>
      </c>
      <c r="S9" s="1">
        <v>2.8908401376388699E-3</v>
      </c>
      <c r="Z9" s="95">
        <v>3.3980000000000001</v>
      </c>
      <c r="AA9" s="95">
        <v>7.1050000000000004</v>
      </c>
      <c r="AB9" s="95">
        <v>5.5039999999999996</v>
      </c>
      <c r="AD9" s="2" t="s">
        <v>192</v>
      </c>
      <c r="AE9" s="1">
        <v>7.2221300403425802E-3</v>
      </c>
      <c r="AL9" s="57"/>
      <c r="AM9" s="57"/>
      <c r="AO9" s="2" t="s">
        <v>113</v>
      </c>
      <c r="AP9" s="2" t="s">
        <v>701</v>
      </c>
      <c r="AR9" s="12"/>
      <c r="AS9" s="57"/>
      <c r="AT9" s="148">
        <v>100.47539999999999</v>
      </c>
      <c r="AU9" s="148">
        <v>60.999600000000001</v>
      </c>
      <c r="AW9" s="2" t="s">
        <v>113</v>
      </c>
      <c r="AX9" s="2" t="s">
        <v>702</v>
      </c>
      <c r="BB9" s="146">
        <v>114.41094648708766</v>
      </c>
      <c r="BC9" s="146">
        <v>55.510365946382734</v>
      </c>
      <c r="BE9" s="2" t="s">
        <v>113</v>
      </c>
      <c r="BF9" s="2" t="s">
        <v>703</v>
      </c>
    </row>
    <row r="10" spans="2:59" x14ac:dyDescent="0.25">
      <c r="B10" s="87">
        <v>58.113</v>
      </c>
      <c r="C10" s="87">
        <v>73.507999999999996</v>
      </c>
      <c r="D10" s="87">
        <v>141.643</v>
      </c>
      <c r="N10" s="95">
        <v>2.0219999999999998</v>
      </c>
      <c r="O10" s="95">
        <v>2.1070000000000002</v>
      </c>
      <c r="P10" s="95">
        <v>5.5739999999999998</v>
      </c>
      <c r="Z10" s="95">
        <v>3.665</v>
      </c>
      <c r="AA10" s="95">
        <v>2.7050000000000001</v>
      </c>
      <c r="AB10" s="95">
        <v>3.9359999999999999</v>
      </c>
      <c r="AL10" s="169">
        <f>AVERAGE(AL5:AL8)</f>
        <v>0.99999999999999989</v>
      </c>
      <c r="AM10" s="169">
        <f>AVERAGE(AM5:AM8)</f>
        <v>3.0943299999999998</v>
      </c>
      <c r="AR10" s="12"/>
      <c r="AS10" s="57"/>
      <c r="AT10" s="148">
        <v>102.1713</v>
      </c>
      <c r="AU10" s="148">
        <v>134.7903</v>
      </c>
      <c r="BB10" s="146">
        <v>120.36017178677527</v>
      </c>
      <c r="BC10" s="146">
        <v>68.241113731710882</v>
      </c>
    </row>
    <row r="11" spans="2:59" x14ac:dyDescent="0.25">
      <c r="B11" s="87">
        <v>53.481999999999999</v>
      </c>
      <c r="C11" s="87">
        <v>103.333</v>
      </c>
      <c r="D11" s="87">
        <v>36.770000000000003</v>
      </c>
      <c r="F11" s="29" t="s">
        <v>193</v>
      </c>
      <c r="G11" s="30" t="s">
        <v>40</v>
      </c>
      <c r="H11" s="30" t="s">
        <v>33</v>
      </c>
      <c r="I11" s="30" t="s">
        <v>41</v>
      </c>
      <c r="J11" s="30" t="s">
        <v>194</v>
      </c>
      <c r="K11" s="30" t="s">
        <v>195</v>
      </c>
      <c r="L11" s="31"/>
      <c r="N11" s="95">
        <v>1.208</v>
      </c>
      <c r="O11" s="95">
        <v>2.7189999999999999</v>
      </c>
      <c r="P11" s="95">
        <v>5.8789999999999996</v>
      </c>
      <c r="R11" s="29" t="s">
        <v>193</v>
      </c>
      <c r="S11" s="30" t="s">
        <v>40</v>
      </c>
      <c r="T11" s="30" t="s">
        <v>33</v>
      </c>
      <c r="U11" s="30" t="s">
        <v>41</v>
      </c>
      <c r="V11" s="30" t="s">
        <v>194</v>
      </c>
      <c r="W11" s="30" t="s">
        <v>195</v>
      </c>
      <c r="X11" s="31"/>
      <c r="Z11" s="95">
        <v>3.9420000000000002</v>
      </c>
      <c r="AA11" s="95">
        <v>2.867</v>
      </c>
      <c r="AB11" s="95">
        <v>1.6040000000000001</v>
      </c>
      <c r="AD11" s="29" t="s">
        <v>193</v>
      </c>
      <c r="AE11" s="30" t="s">
        <v>40</v>
      </c>
      <c r="AF11" s="30" t="s">
        <v>33</v>
      </c>
      <c r="AG11" s="30" t="s">
        <v>41</v>
      </c>
      <c r="AH11" s="30" t="s">
        <v>194</v>
      </c>
      <c r="AI11" s="30" t="s">
        <v>195</v>
      </c>
      <c r="AJ11" s="31"/>
      <c r="AL11" s="166">
        <f>STDEV(AL5:AL8)</f>
        <v>0.57838505325719969</v>
      </c>
      <c r="AM11" s="166">
        <f>STDEV(AM5:AM8)</f>
        <v>0.82592827727553708</v>
      </c>
      <c r="AR11" s="12"/>
      <c r="AT11" s="148"/>
      <c r="AU11" s="148">
        <v>146.5917</v>
      </c>
      <c r="BA11" s="57"/>
      <c r="BB11" s="146">
        <v>70.349487293404138</v>
      </c>
      <c r="BC11" s="146">
        <v>58.731616459486887</v>
      </c>
    </row>
    <row r="12" spans="2:59" x14ac:dyDescent="0.25">
      <c r="B12" s="87">
        <v>46.314999999999998</v>
      </c>
      <c r="C12" s="87">
        <v>65.090999999999994</v>
      </c>
      <c r="D12" s="87">
        <v>76.625</v>
      </c>
      <c r="F12" s="2" t="s">
        <v>196</v>
      </c>
      <c r="G12" s="1">
        <v>7527.8902436347898</v>
      </c>
      <c r="H12" s="1">
        <v>2</v>
      </c>
      <c r="I12" s="1">
        <v>3763.9451218173899</v>
      </c>
      <c r="J12" s="1" t="s">
        <v>436</v>
      </c>
      <c r="K12" s="1" t="s">
        <v>437</v>
      </c>
      <c r="N12" s="95">
        <v>1.863</v>
      </c>
      <c r="O12" s="95">
        <v>2.56</v>
      </c>
      <c r="P12" s="95">
        <v>7.0259999999999998</v>
      </c>
      <c r="R12" s="2" t="s">
        <v>196</v>
      </c>
      <c r="S12" s="1">
        <v>2.13029238156986</v>
      </c>
      <c r="T12" s="1">
        <v>2</v>
      </c>
      <c r="U12" s="1">
        <v>1.06514619078493</v>
      </c>
      <c r="V12" s="1" t="s">
        <v>442</v>
      </c>
      <c r="W12" s="1" t="s">
        <v>443</v>
      </c>
      <c r="Z12" s="95">
        <v>2.61</v>
      </c>
      <c r="AA12" s="95">
        <v>2.6320000000000001</v>
      </c>
      <c r="AB12" s="95">
        <v>2.5630000000000002</v>
      </c>
      <c r="AD12" s="2" t="s">
        <v>196</v>
      </c>
      <c r="AE12" s="1">
        <v>7.0923598943221799</v>
      </c>
      <c r="AF12" s="1">
        <v>2</v>
      </c>
      <c r="AG12" s="1">
        <v>3.54617994716109</v>
      </c>
      <c r="AH12" s="1" t="s">
        <v>448</v>
      </c>
      <c r="AI12" s="1" t="s">
        <v>449</v>
      </c>
      <c r="AL12" s="44"/>
      <c r="AM12" s="44"/>
      <c r="AR12" s="12"/>
      <c r="BA12" s="57"/>
      <c r="BB12" s="146">
        <v>102.26173331305765</v>
      </c>
      <c r="BC12" s="146"/>
    </row>
    <row r="13" spans="2:59" x14ac:dyDescent="0.25">
      <c r="B13" s="87">
        <v>211.34100000000001</v>
      </c>
      <c r="C13" s="87">
        <v>10.518000000000001</v>
      </c>
      <c r="D13" s="87">
        <v>144.66300000000001</v>
      </c>
      <c r="F13" s="2" t="s">
        <v>199</v>
      </c>
      <c r="G13" s="1">
        <v>557800.48655427305</v>
      </c>
      <c r="H13" s="1">
        <v>278</v>
      </c>
      <c r="I13" s="1">
        <v>2006.4765703391099</v>
      </c>
      <c r="J13" s="1"/>
      <c r="K13" s="1"/>
      <c r="N13" s="95">
        <v>7.4039999999999999</v>
      </c>
      <c r="O13" s="95">
        <v>0.70699999999999996</v>
      </c>
      <c r="P13" s="95">
        <v>1.502</v>
      </c>
      <c r="R13" s="2" t="s">
        <v>199</v>
      </c>
      <c r="S13" s="1">
        <v>734.78087535591897</v>
      </c>
      <c r="T13" s="1">
        <v>286</v>
      </c>
      <c r="U13" s="1">
        <v>2.5691638998458699</v>
      </c>
      <c r="V13" s="1"/>
      <c r="W13" s="1"/>
      <c r="Z13" s="95">
        <v>3.48</v>
      </c>
      <c r="AA13" s="95">
        <v>3.9340000000000002</v>
      </c>
      <c r="AB13" s="95">
        <v>4.0880000000000001</v>
      </c>
      <c r="AD13" s="2" t="s">
        <v>199</v>
      </c>
      <c r="AE13" s="1">
        <v>974.93923669899596</v>
      </c>
      <c r="AF13" s="1">
        <v>301</v>
      </c>
      <c r="AG13" s="1">
        <v>3.2390007863753998</v>
      </c>
      <c r="AH13" s="1"/>
      <c r="AI13" s="1"/>
      <c r="AL13" s="44" t="s">
        <v>700</v>
      </c>
      <c r="AM13" s="44"/>
      <c r="AN13" s="44"/>
      <c r="AO13" s="44"/>
      <c r="AR13" s="12"/>
      <c r="AS13" s="57" t="s">
        <v>49</v>
      </c>
      <c r="AT13" s="170">
        <f>AVERAGE(AT5:AT11)</f>
        <v>100.00001666666667</v>
      </c>
      <c r="AU13" s="171">
        <f>AVERAGE(AU5:AU11)</f>
        <v>101.76364285714284</v>
      </c>
      <c r="BB13" s="146">
        <v>90.300368441087684</v>
      </c>
      <c r="BC13" s="146"/>
    </row>
    <row r="14" spans="2:59" x14ac:dyDescent="0.25">
      <c r="B14" s="87">
        <v>98.921999999999997</v>
      </c>
      <c r="C14" s="87">
        <v>69.323999999999998</v>
      </c>
      <c r="D14" s="87">
        <v>73.394000000000005</v>
      </c>
      <c r="F14" s="2" t="s">
        <v>200</v>
      </c>
      <c r="G14" s="1">
        <v>565328.37679790799</v>
      </c>
      <c r="H14" s="1">
        <v>280</v>
      </c>
      <c r="I14" s="1"/>
      <c r="J14" s="1"/>
      <c r="K14" s="1"/>
      <c r="N14" s="95">
        <v>3.5489999999999999</v>
      </c>
      <c r="O14" s="95">
        <v>5.2519999999999998</v>
      </c>
      <c r="P14" s="95">
        <v>1.9610000000000001</v>
      </c>
      <c r="R14" s="2" t="s">
        <v>200</v>
      </c>
      <c r="S14" s="1">
        <v>736.91116773748797</v>
      </c>
      <c r="T14" s="1">
        <v>288</v>
      </c>
      <c r="U14" s="1"/>
      <c r="V14" s="1"/>
      <c r="W14" s="1"/>
      <c r="Z14" s="95">
        <v>2.2599999999999998</v>
      </c>
      <c r="AA14" s="95">
        <v>6.7290000000000001</v>
      </c>
      <c r="AB14" s="95">
        <v>2.5590000000000002</v>
      </c>
      <c r="AD14" s="2" t="s">
        <v>200</v>
      </c>
      <c r="AE14" s="1">
        <v>982.031596593318</v>
      </c>
      <c r="AF14" s="1">
        <v>303</v>
      </c>
      <c r="AG14" s="1"/>
      <c r="AH14" s="1"/>
      <c r="AI14" s="1"/>
      <c r="AL14" s="44" t="s">
        <v>699</v>
      </c>
      <c r="AM14" s="44"/>
      <c r="AN14" s="44"/>
      <c r="AO14" s="44"/>
      <c r="AR14" s="12"/>
      <c r="AS14" s="57" t="s">
        <v>253</v>
      </c>
      <c r="AT14" s="146">
        <f>STDEV(AT5:AT11)</f>
        <v>22.78941610102525</v>
      </c>
      <c r="AU14" s="146">
        <f>STDEV(AU5:AU11)</f>
        <v>57.895988013559204</v>
      </c>
      <c r="BA14" s="57"/>
      <c r="BB14" s="146"/>
      <c r="BC14" s="146"/>
    </row>
    <row r="15" spans="2:59" x14ac:dyDescent="0.25">
      <c r="B15" s="87">
        <v>63.468000000000004</v>
      </c>
      <c r="C15" s="87">
        <v>84.998000000000005</v>
      </c>
      <c r="D15" s="87">
        <v>104.416</v>
      </c>
      <c r="N15" s="95">
        <v>3.5739999999999998</v>
      </c>
      <c r="O15" s="95">
        <v>2.4220000000000002</v>
      </c>
      <c r="P15" s="95">
        <v>3.536</v>
      </c>
      <c r="Z15" s="95">
        <v>4.024</v>
      </c>
      <c r="AA15" s="95">
        <v>7.5780000000000003</v>
      </c>
      <c r="AB15" s="95">
        <v>2.4449999999999998</v>
      </c>
      <c r="AN15" s="44"/>
      <c r="AR15" s="12"/>
      <c r="BA15" s="57" t="s">
        <v>49</v>
      </c>
      <c r="BB15" s="146">
        <f>AVERAGE(BB5:BB13)</f>
        <v>100.00003313021199</v>
      </c>
      <c r="BC15" s="146">
        <f>AVERAGE(BC5:BC13)</f>
        <v>48.941468428493472</v>
      </c>
    </row>
    <row r="16" spans="2:59" x14ac:dyDescent="0.25">
      <c r="B16" s="87">
        <v>22.314</v>
      </c>
      <c r="C16" s="87">
        <v>63.707999999999998</v>
      </c>
      <c r="D16" s="87">
        <v>74.813000000000002</v>
      </c>
      <c r="F16" s="29" t="s">
        <v>201</v>
      </c>
      <c r="G16" s="30" t="s">
        <v>202</v>
      </c>
      <c r="H16" s="30" t="s">
        <v>203</v>
      </c>
      <c r="I16" s="30" t="s">
        <v>204</v>
      </c>
      <c r="J16" s="30" t="s">
        <v>4</v>
      </c>
      <c r="K16" s="30" t="s">
        <v>205</v>
      </c>
      <c r="L16" s="31"/>
      <c r="N16" s="95">
        <v>1.34</v>
      </c>
      <c r="O16" s="95">
        <v>2.9889999999999999</v>
      </c>
      <c r="P16" s="95">
        <v>3.4580000000000002</v>
      </c>
      <c r="R16" s="29" t="s">
        <v>201</v>
      </c>
      <c r="S16" s="30" t="s">
        <v>202</v>
      </c>
      <c r="T16" s="30" t="s">
        <v>203</v>
      </c>
      <c r="U16" s="30" t="s">
        <v>204</v>
      </c>
      <c r="V16" s="30" t="s">
        <v>4</v>
      </c>
      <c r="W16" s="30" t="s">
        <v>205</v>
      </c>
      <c r="X16" s="31"/>
      <c r="Z16" s="95">
        <v>3.504</v>
      </c>
      <c r="AA16" s="95">
        <v>3.5169999999999999</v>
      </c>
      <c r="AB16" s="95">
        <v>4.7130000000000001</v>
      </c>
      <c r="AD16" s="60" t="s">
        <v>201</v>
      </c>
      <c r="AE16" s="104" t="s">
        <v>202</v>
      </c>
      <c r="AF16" s="104" t="s">
        <v>203</v>
      </c>
      <c r="AG16" s="104" t="s">
        <v>204</v>
      </c>
      <c r="AH16" s="104" t="s">
        <v>4</v>
      </c>
      <c r="AI16" s="104" t="s">
        <v>205</v>
      </c>
      <c r="AJ16" s="18"/>
      <c r="AO16" s="44"/>
      <c r="AR16" s="12"/>
      <c r="BA16" s="57" t="s">
        <v>253</v>
      </c>
      <c r="BB16" s="146">
        <f>STDEV(BB5:BB13)</f>
        <v>26.973152282948504</v>
      </c>
      <c r="BC16" s="146">
        <f>STDEV(BC5:BC13)</f>
        <v>16.871128937757348</v>
      </c>
    </row>
    <row r="17" spans="2:44" x14ac:dyDescent="0.25">
      <c r="B17" s="87">
        <v>93.613</v>
      </c>
      <c r="C17" s="87">
        <v>90.287999999999997</v>
      </c>
      <c r="D17" s="87">
        <v>66.266999999999996</v>
      </c>
      <c r="F17" s="2" t="s">
        <v>213</v>
      </c>
      <c r="G17" s="1">
        <v>7.88227126109091</v>
      </c>
      <c r="H17" s="1" t="s">
        <v>438</v>
      </c>
      <c r="I17" s="1" t="s">
        <v>22</v>
      </c>
      <c r="J17" s="1" t="s">
        <v>23</v>
      </c>
      <c r="K17" s="1">
        <v>0.52260909521377796</v>
      </c>
      <c r="N17" s="95">
        <v>1.399</v>
      </c>
      <c r="O17" s="95">
        <v>3.036</v>
      </c>
      <c r="P17" s="95">
        <v>1.7090000000000001</v>
      </c>
      <c r="R17" s="2" t="s">
        <v>453</v>
      </c>
      <c r="S17" s="1">
        <v>0.138792614815959</v>
      </c>
      <c r="T17" s="1" t="s">
        <v>444</v>
      </c>
      <c r="U17" s="1" t="s">
        <v>22</v>
      </c>
      <c r="V17" s="1" t="s">
        <v>23</v>
      </c>
      <c r="W17" s="1">
        <v>0.847727093767916</v>
      </c>
      <c r="Z17" s="95">
        <v>3.5880000000000001</v>
      </c>
      <c r="AA17" s="95">
        <v>4.766</v>
      </c>
      <c r="AB17" s="95">
        <v>1.637</v>
      </c>
      <c r="AD17" s="2" t="s">
        <v>453</v>
      </c>
      <c r="AE17" s="1">
        <v>6.3523437375085506E-2</v>
      </c>
      <c r="AF17" s="1" t="s">
        <v>450</v>
      </c>
      <c r="AG17" s="1" t="s">
        <v>22</v>
      </c>
      <c r="AH17" s="1" t="s">
        <v>23</v>
      </c>
      <c r="AI17" s="1">
        <v>0.97086034164963098</v>
      </c>
      <c r="AL17" s="1"/>
      <c r="AM17" s="1"/>
      <c r="AO17" s="44"/>
      <c r="AR17" s="12"/>
    </row>
    <row r="18" spans="2:44" x14ac:dyDescent="0.25">
      <c r="B18" s="87">
        <v>66.221000000000004</v>
      </c>
      <c r="C18" s="87">
        <v>120.492</v>
      </c>
      <c r="D18" s="87">
        <v>111.485</v>
      </c>
      <c r="F18" s="2" t="s">
        <v>207</v>
      </c>
      <c r="G18" s="1">
        <v>11.334633109029699</v>
      </c>
      <c r="H18" s="1" t="s">
        <v>439</v>
      </c>
      <c r="I18" s="1" t="s">
        <v>22</v>
      </c>
      <c r="J18" s="1" t="s">
        <v>23</v>
      </c>
      <c r="K18" s="1">
        <v>0.14309586491548801</v>
      </c>
      <c r="N18" s="95">
        <v>1.837</v>
      </c>
      <c r="O18" s="95">
        <v>3.4020000000000001</v>
      </c>
      <c r="P18" s="95">
        <v>2.4060000000000001</v>
      </c>
      <c r="R18" s="2" t="s">
        <v>454</v>
      </c>
      <c r="S18" s="1">
        <v>0.18657237862562701</v>
      </c>
      <c r="T18" s="1" t="s">
        <v>445</v>
      </c>
      <c r="U18" s="1" t="s">
        <v>22</v>
      </c>
      <c r="V18" s="1" t="s">
        <v>23</v>
      </c>
      <c r="W18" s="1">
        <v>0.65431104601698897</v>
      </c>
      <c r="Z18" s="95">
        <v>2.1120000000000001</v>
      </c>
      <c r="AA18" s="95">
        <v>3.7679999999999998</v>
      </c>
      <c r="AB18" s="95">
        <v>3.2160000000000002</v>
      </c>
      <c r="AD18" s="2" t="s">
        <v>454</v>
      </c>
      <c r="AE18" s="1">
        <v>0.33968638005266499</v>
      </c>
      <c r="AF18" s="1" t="s">
        <v>451</v>
      </c>
      <c r="AG18" s="1" t="s">
        <v>22</v>
      </c>
      <c r="AH18" s="1" t="s">
        <v>23</v>
      </c>
      <c r="AI18" s="1">
        <v>0.31776655263472398</v>
      </c>
      <c r="AL18" s="1"/>
      <c r="AM18" s="1"/>
      <c r="AR18" s="12"/>
    </row>
    <row r="19" spans="2:44" x14ac:dyDescent="0.25">
      <c r="B19" s="87">
        <v>133.40199999999999</v>
      </c>
      <c r="C19" s="87">
        <v>52.302999999999997</v>
      </c>
      <c r="D19" s="87">
        <v>169.08099999999999</v>
      </c>
      <c r="F19" s="2" t="s">
        <v>216</v>
      </c>
      <c r="G19" s="1">
        <v>3.4523618479387999</v>
      </c>
      <c r="H19" s="1" t="s">
        <v>440</v>
      </c>
      <c r="I19" s="1" t="s">
        <v>22</v>
      </c>
      <c r="J19" s="1" t="s">
        <v>23</v>
      </c>
      <c r="K19" s="1">
        <v>0.89001436570308501</v>
      </c>
      <c r="N19" s="95">
        <v>4.0170000000000003</v>
      </c>
      <c r="O19" s="95">
        <v>4.1980000000000004</v>
      </c>
      <c r="P19" s="95">
        <v>1.1579999999999999</v>
      </c>
      <c r="R19" s="2" t="s">
        <v>455</v>
      </c>
      <c r="S19" s="1">
        <v>4.7779763809668599E-2</v>
      </c>
      <c r="T19" s="1" t="s">
        <v>446</v>
      </c>
      <c r="U19" s="1" t="s">
        <v>22</v>
      </c>
      <c r="V19" s="1" t="s">
        <v>23</v>
      </c>
      <c r="W19" s="1">
        <v>0.982051410789609</v>
      </c>
      <c r="Z19" s="95">
        <v>6.2720000000000002</v>
      </c>
      <c r="AA19" s="95">
        <v>3.4849999999999999</v>
      </c>
      <c r="AB19" s="95">
        <v>1.748</v>
      </c>
      <c r="AD19" s="2" t="s">
        <v>455</v>
      </c>
      <c r="AE19" s="1">
        <v>0.27616294267758001</v>
      </c>
      <c r="AF19" s="1" t="s">
        <v>452</v>
      </c>
      <c r="AG19" s="1" t="s">
        <v>22</v>
      </c>
      <c r="AH19" s="1" t="s">
        <v>23</v>
      </c>
      <c r="AI19" s="1">
        <v>0.60838217476219603</v>
      </c>
      <c r="AL19" s="1"/>
      <c r="AM19" s="1"/>
      <c r="AR19" s="12"/>
    </row>
    <row r="20" spans="2:44" x14ac:dyDescent="0.25">
      <c r="B20" s="87">
        <v>22.756</v>
      </c>
      <c r="C20" s="87">
        <v>44.204000000000001</v>
      </c>
      <c r="D20" s="87">
        <v>145.52199999999999</v>
      </c>
      <c r="N20" s="95">
        <v>3.1659999999999999</v>
      </c>
      <c r="O20" s="95">
        <v>5.2060000000000004</v>
      </c>
      <c r="P20" s="95">
        <v>2.8370000000000002</v>
      </c>
      <c r="Z20" s="95">
        <v>1.9630000000000001</v>
      </c>
      <c r="AA20" s="95">
        <v>2.2789999999999999</v>
      </c>
      <c r="AB20" s="95">
        <v>2.5449999999999999</v>
      </c>
      <c r="AL20" s="1"/>
      <c r="AM20" s="1"/>
      <c r="AR20" s="12"/>
    </row>
    <row r="21" spans="2:44" x14ac:dyDescent="0.25">
      <c r="B21" s="87">
        <v>44.942999999999998</v>
      </c>
      <c r="C21" s="87">
        <v>69.010000000000005</v>
      </c>
      <c r="D21" s="87">
        <v>51.091999999999999</v>
      </c>
      <c r="N21" s="95">
        <v>4.4130000000000003</v>
      </c>
      <c r="O21" s="95">
        <v>2.117</v>
      </c>
      <c r="P21" s="95">
        <v>3.3849999999999998</v>
      </c>
      <c r="Z21" s="95">
        <v>6.0670000000000002</v>
      </c>
      <c r="AA21" s="95">
        <v>4.048</v>
      </c>
      <c r="AB21" s="95">
        <v>5.33</v>
      </c>
      <c r="AR21" s="12"/>
    </row>
    <row r="22" spans="2:44" x14ac:dyDescent="0.25">
      <c r="B22" s="87">
        <v>70.805000000000007</v>
      </c>
      <c r="C22" s="87">
        <v>74.808000000000007</v>
      </c>
      <c r="D22" s="87">
        <v>24.274000000000001</v>
      </c>
      <c r="N22" s="95">
        <v>2.1589999999999998</v>
      </c>
      <c r="O22" s="95">
        <v>3.665</v>
      </c>
      <c r="P22" s="95">
        <v>3.0739999999999998</v>
      </c>
      <c r="Z22" s="95">
        <v>2.9239999999999999</v>
      </c>
      <c r="AA22" s="95">
        <v>4.0030000000000001</v>
      </c>
      <c r="AB22" s="95">
        <v>2.3260000000000001</v>
      </c>
      <c r="AR22" s="12"/>
    </row>
    <row r="23" spans="2:44" x14ac:dyDescent="0.25">
      <c r="B23" s="87">
        <v>24.042999999999999</v>
      </c>
      <c r="C23" s="87">
        <v>51.805</v>
      </c>
      <c r="D23" s="87">
        <v>54.671999999999997</v>
      </c>
      <c r="N23" s="95">
        <v>3.49</v>
      </c>
      <c r="O23" s="95">
        <v>3.2160000000000002</v>
      </c>
      <c r="P23" s="95">
        <v>2.0179999999999998</v>
      </c>
      <c r="Z23" s="95">
        <v>2.3740000000000001</v>
      </c>
      <c r="AA23" s="95">
        <v>8.2929999999999993</v>
      </c>
      <c r="AB23" s="95">
        <v>6.0179999999999998</v>
      </c>
      <c r="AR23" s="12"/>
    </row>
    <row r="24" spans="2:44" x14ac:dyDescent="0.25">
      <c r="B24" s="87">
        <v>158.46700000000001</v>
      </c>
      <c r="C24" s="87">
        <v>55.622999999999998</v>
      </c>
      <c r="D24" s="87">
        <v>43.872</v>
      </c>
      <c r="N24" s="95">
        <v>1.268</v>
      </c>
      <c r="O24" s="95">
        <v>2.6469999999999998</v>
      </c>
      <c r="P24" s="95">
        <v>2.2450000000000001</v>
      </c>
      <c r="Z24" s="95">
        <v>4.0890000000000004</v>
      </c>
      <c r="AA24" s="95">
        <v>4.6619999999999999</v>
      </c>
      <c r="AB24" s="95">
        <v>3.6930000000000001</v>
      </c>
      <c r="AR24" s="12"/>
    </row>
    <row r="25" spans="2:44" x14ac:dyDescent="0.25">
      <c r="B25" s="87">
        <v>85.468999999999994</v>
      </c>
      <c r="C25" s="87">
        <v>58.314</v>
      </c>
      <c r="D25" s="87">
        <v>34.761000000000003</v>
      </c>
      <c r="N25" s="95">
        <v>2.9790000000000001</v>
      </c>
      <c r="O25" s="95">
        <v>1.8520000000000001</v>
      </c>
      <c r="P25" s="95">
        <v>1.7569999999999999</v>
      </c>
      <c r="Z25" s="95">
        <v>4.8049999999999997</v>
      </c>
      <c r="AA25" s="95">
        <v>2.476</v>
      </c>
      <c r="AB25" s="95">
        <v>5.12</v>
      </c>
      <c r="AR25" s="12"/>
    </row>
    <row r="26" spans="2:44" x14ac:dyDescent="0.25">
      <c r="B26" s="87">
        <v>55.679000000000002</v>
      </c>
      <c r="C26" s="87">
        <v>47.414000000000001</v>
      </c>
      <c r="D26" s="87">
        <v>27.167000000000002</v>
      </c>
      <c r="N26" s="95">
        <v>1.7729999999999999</v>
      </c>
      <c r="O26" s="95">
        <v>3.0390000000000001</v>
      </c>
      <c r="P26" s="95">
        <v>0.88100000000000001</v>
      </c>
      <c r="Z26" s="95">
        <v>4.931</v>
      </c>
      <c r="AA26" s="95">
        <v>5.8680000000000003</v>
      </c>
      <c r="AB26" s="95">
        <v>3.0910000000000002</v>
      </c>
      <c r="AR26" s="12"/>
    </row>
    <row r="27" spans="2:44" x14ac:dyDescent="0.25">
      <c r="B27" s="87">
        <v>40.978999999999999</v>
      </c>
      <c r="C27" s="87">
        <v>24.364000000000001</v>
      </c>
      <c r="D27" s="87">
        <v>58.073</v>
      </c>
      <c r="N27" s="95">
        <v>3.0979999999999999</v>
      </c>
      <c r="O27" s="95">
        <v>2.0590000000000002</v>
      </c>
      <c r="P27" s="95">
        <v>3.081</v>
      </c>
      <c r="Z27" s="95">
        <v>5.2750000000000004</v>
      </c>
      <c r="AA27" s="95">
        <v>3.7029999999999998</v>
      </c>
      <c r="AB27" s="95">
        <v>5.056</v>
      </c>
      <c r="AR27" s="12"/>
    </row>
    <row r="28" spans="2:44" x14ac:dyDescent="0.25">
      <c r="B28" s="87">
        <v>10.956</v>
      </c>
      <c r="C28" s="87">
        <v>14.537000000000001</v>
      </c>
      <c r="D28" s="87">
        <v>76.8</v>
      </c>
      <c r="N28" s="95">
        <v>1.5009999999999999</v>
      </c>
      <c r="O28" s="95">
        <v>1.589</v>
      </c>
      <c r="P28" s="95">
        <v>5.4930000000000003</v>
      </c>
      <c r="Z28" s="95">
        <v>1.88</v>
      </c>
      <c r="AA28" s="95">
        <v>2.726</v>
      </c>
      <c r="AB28" s="95">
        <v>3.2429999999999999</v>
      </c>
      <c r="AR28" s="12"/>
    </row>
    <row r="29" spans="2:44" x14ac:dyDescent="0.25">
      <c r="B29" s="87">
        <v>85.105000000000004</v>
      </c>
      <c r="C29" s="87">
        <v>111.244</v>
      </c>
      <c r="D29" s="87">
        <v>112.873</v>
      </c>
      <c r="N29" s="95">
        <v>1.0620000000000001</v>
      </c>
      <c r="O29" s="95">
        <v>2.8759999999999999</v>
      </c>
      <c r="P29" s="95">
        <v>2.6070000000000002</v>
      </c>
      <c r="Z29" s="95">
        <v>2.0750000000000002</v>
      </c>
      <c r="AA29" s="95">
        <v>6.0679999999999996</v>
      </c>
      <c r="AB29" s="95">
        <v>5.3070000000000004</v>
      </c>
      <c r="AR29" s="12"/>
    </row>
    <row r="30" spans="2:44" x14ac:dyDescent="0.25">
      <c r="B30" s="87">
        <v>147.68</v>
      </c>
      <c r="C30" s="87">
        <v>133.59</v>
      </c>
      <c r="D30" s="87">
        <v>54.951999999999998</v>
      </c>
      <c r="N30" s="95">
        <v>3.0529999999999999</v>
      </c>
      <c r="O30" s="95">
        <v>6.9889999999999999</v>
      </c>
      <c r="P30" s="95">
        <v>2.4630000000000001</v>
      </c>
      <c r="Z30" s="95">
        <v>5.5650000000000004</v>
      </c>
      <c r="AA30" s="95">
        <v>1.8069999999999999</v>
      </c>
      <c r="AB30" s="95">
        <v>7.1539999999999999</v>
      </c>
      <c r="AR30" s="12"/>
    </row>
    <row r="31" spans="2:44" x14ac:dyDescent="0.25">
      <c r="B31" s="87">
        <v>48.029000000000003</v>
      </c>
      <c r="C31" s="87">
        <v>49.487000000000002</v>
      </c>
      <c r="D31" s="87">
        <v>34.76</v>
      </c>
      <c r="N31" s="95">
        <v>3.3860000000000001</v>
      </c>
      <c r="O31" s="95">
        <v>1.8120000000000001</v>
      </c>
      <c r="P31" s="95">
        <v>0.73299999999999998</v>
      </c>
      <c r="Z31" s="95">
        <v>3.665</v>
      </c>
      <c r="AA31" s="95">
        <v>7.44</v>
      </c>
      <c r="AB31" s="95">
        <v>2.31</v>
      </c>
      <c r="AR31" s="12"/>
    </row>
    <row r="32" spans="2:44" x14ac:dyDescent="0.25">
      <c r="B32" s="87">
        <v>48.543999999999997</v>
      </c>
      <c r="C32" s="87">
        <v>45.216999999999999</v>
      </c>
      <c r="D32" s="87">
        <v>25.957999999999998</v>
      </c>
      <c r="N32" s="95">
        <v>3.2309999999999999</v>
      </c>
      <c r="O32" s="95">
        <v>1.0640000000000001</v>
      </c>
      <c r="P32" s="95">
        <v>0.93200000000000005</v>
      </c>
      <c r="Z32" s="95">
        <v>9.6980000000000004</v>
      </c>
      <c r="AA32" s="95">
        <v>7.3259999999999996</v>
      </c>
      <c r="AB32" s="95">
        <v>4.484</v>
      </c>
      <c r="AR32" s="12"/>
    </row>
    <row r="33" spans="2:44" x14ac:dyDescent="0.25">
      <c r="B33" s="87">
        <v>46.38</v>
      </c>
      <c r="C33" s="87">
        <v>151.089</v>
      </c>
      <c r="D33" s="87">
        <v>154.15299999999999</v>
      </c>
      <c r="N33" s="95">
        <v>1.946</v>
      </c>
      <c r="O33" s="95">
        <v>5.5119999999999996</v>
      </c>
      <c r="P33" s="95">
        <v>5.0220000000000002</v>
      </c>
      <c r="Z33" s="95">
        <v>3.5880000000000001</v>
      </c>
      <c r="AA33" s="95">
        <v>4.9560000000000004</v>
      </c>
      <c r="AB33" s="95">
        <v>2.1110000000000002</v>
      </c>
      <c r="AR33" s="12"/>
    </row>
    <row r="34" spans="2:44" x14ac:dyDescent="0.25">
      <c r="B34" s="87">
        <v>89.403999999999996</v>
      </c>
      <c r="C34" s="87">
        <v>136.81</v>
      </c>
      <c r="D34" s="87">
        <v>112.69</v>
      </c>
      <c r="N34" s="95">
        <v>1.671</v>
      </c>
      <c r="O34" s="95">
        <v>2.3620000000000001</v>
      </c>
      <c r="P34" s="95">
        <v>5.1820000000000004</v>
      </c>
      <c r="Z34" s="95">
        <v>2.2930000000000001</v>
      </c>
      <c r="AA34" s="95">
        <v>1.768</v>
      </c>
      <c r="AB34" s="95">
        <v>3.593</v>
      </c>
      <c r="AR34" s="12"/>
    </row>
    <row r="35" spans="2:44" x14ac:dyDescent="0.25">
      <c r="B35" s="87">
        <v>38.151000000000003</v>
      </c>
      <c r="C35" s="87">
        <v>134.23099999999999</v>
      </c>
      <c r="D35" s="87">
        <v>26.495999999999999</v>
      </c>
      <c r="N35" s="95">
        <v>5.4240000000000004</v>
      </c>
      <c r="O35" s="95">
        <v>2.097</v>
      </c>
      <c r="P35" s="95">
        <v>1.1679999999999999</v>
      </c>
      <c r="Z35" s="95">
        <v>4.49</v>
      </c>
      <c r="AA35" s="95">
        <v>4.2389999999999999</v>
      </c>
      <c r="AB35" s="95">
        <v>3.258</v>
      </c>
    </row>
    <row r="36" spans="2:44" x14ac:dyDescent="0.25">
      <c r="B36" s="87">
        <v>145.07900000000001</v>
      </c>
      <c r="C36" s="87">
        <v>100.43</v>
      </c>
      <c r="D36" s="87">
        <v>27.193000000000001</v>
      </c>
      <c r="N36" s="95">
        <v>3.149</v>
      </c>
      <c r="O36" s="95">
        <v>1.9079999999999999</v>
      </c>
      <c r="P36" s="95">
        <v>1.3640000000000001</v>
      </c>
      <c r="Z36" s="95">
        <v>6.73</v>
      </c>
      <c r="AA36" s="95">
        <v>4.22</v>
      </c>
      <c r="AB36" s="95">
        <v>4.5990000000000002</v>
      </c>
    </row>
    <row r="37" spans="2:44" x14ac:dyDescent="0.25">
      <c r="B37" s="87">
        <v>96.924000000000007</v>
      </c>
      <c r="C37" s="87">
        <v>31.030999999999999</v>
      </c>
      <c r="D37" s="87">
        <v>102.375</v>
      </c>
      <c r="N37" s="95">
        <v>1.1539999999999999</v>
      </c>
      <c r="O37" s="95">
        <v>2.645</v>
      </c>
      <c r="P37" s="95">
        <v>3.355</v>
      </c>
      <c r="Z37" s="95">
        <v>4.01</v>
      </c>
      <c r="AA37" s="95">
        <v>1.7509999999999999</v>
      </c>
      <c r="AB37" s="95">
        <v>4.41</v>
      </c>
    </row>
    <row r="38" spans="2:44" x14ac:dyDescent="0.25">
      <c r="B38" s="87">
        <v>37.969000000000001</v>
      </c>
      <c r="C38" s="87">
        <v>94.614999999999995</v>
      </c>
      <c r="D38" s="87">
        <v>47.978999999999999</v>
      </c>
      <c r="N38" s="95">
        <v>6.9160000000000004</v>
      </c>
      <c r="O38" s="95">
        <v>3.3460000000000001</v>
      </c>
      <c r="P38" s="95">
        <v>4.7649999999999997</v>
      </c>
      <c r="Z38" s="95">
        <v>3.605</v>
      </c>
      <c r="AA38" s="95">
        <v>6.024</v>
      </c>
      <c r="AB38" s="95">
        <v>5.0190000000000001</v>
      </c>
    </row>
    <row r="39" spans="2:44" x14ac:dyDescent="0.25">
      <c r="B39" s="87">
        <v>113.41200000000001</v>
      </c>
      <c r="C39" s="87">
        <v>78.369</v>
      </c>
      <c r="D39" s="87">
        <v>24.756</v>
      </c>
      <c r="N39" s="95">
        <v>3.1259999999999999</v>
      </c>
      <c r="O39" s="95">
        <v>3.1070000000000002</v>
      </c>
      <c r="P39" s="95">
        <v>0.74099999999999999</v>
      </c>
      <c r="Z39" s="95">
        <v>6.0679999999999996</v>
      </c>
      <c r="AA39" s="95">
        <v>2.1829999999999998</v>
      </c>
      <c r="AB39" s="95">
        <v>3.278</v>
      </c>
    </row>
    <row r="40" spans="2:44" x14ac:dyDescent="0.25">
      <c r="B40" s="87">
        <v>38.688000000000002</v>
      </c>
      <c r="C40" s="87">
        <v>126.041</v>
      </c>
      <c r="D40" s="87">
        <v>90.57</v>
      </c>
      <c r="N40" s="95">
        <v>2.42</v>
      </c>
      <c r="O40" s="95">
        <v>1.006</v>
      </c>
      <c r="P40" s="95">
        <v>1.72</v>
      </c>
      <c r="Z40" s="95">
        <v>3.0270000000000001</v>
      </c>
      <c r="AA40" s="95">
        <v>2.4929999999999999</v>
      </c>
      <c r="AB40" s="95">
        <v>2.9940000000000002</v>
      </c>
    </row>
    <row r="41" spans="2:44" x14ac:dyDescent="0.25">
      <c r="B41" s="87">
        <v>75.569000000000003</v>
      </c>
      <c r="C41" s="87">
        <v>33.659999999999997</v>
      </c>
      <c r="D41" s="87">
        <v>81.72</v>
      </c>
      <c r="N41" s="95">
        <v>3.0670000000000002</v>
      </c>
      <c r="O41" s="95">
        <v>3.1190000000000002</v>
      </c>
      <c r="P41" s="95">
        <v>2.7759999999999998</v>
      </c>
      <c r="Z41" s="95">
        <v>4.7679999999999998</v>
      </c>
      <c r="AA41" s="95">
        <v>3.0950000000000002</v>
      </c>
      <c r="AB41" s="95">
        <v>1.899</v>
      </c>
    </row>
    <row r="42" spans="2:44" x14ac:dyDescent="0.25">
      <c r="B42" s="87">
        <v>89.067999999999998</v>
      </c>
      <c r="C42" s="87">
        <v>23.847000000000001</v>
      </c>
      <c r="D42" s="87">
        <v>36.061999999999998</v>
      </c>
      <c r="N42" s="95">
        <v>2.7810000000000001</v>
      </c>
      <c r="O42" s="95">
        <v>2.5649999999999999</v>
      </c>
      <c r="P42" s="95">
        <v>3.5009999999999999</v>
      </c>
      <c r="Z42" s="95">
        <v>3.226</v>
      </c>
      <c r="AA42" s="95">
        <v>3.2429999999999999</v>
      </c>
      <c r="AB42" s="95">
        <v>3.3980000000000001</v>
      </c>
    </row>
    <row r="43" spans="2:44" x14ac:dyDescent="0.25">
      <c r="B43" s="87">
        <v>68.954999999999998</v>
      </c>
      <c r="C43" s="87">
        <v>82.772999999999996</v>
      </c>
      <c r="D43" s="87">
        <v>62.433999999999997</v>
      </c>
      <c r="N43" s="95">
        <v>3.1030000000000002</v>
      </c>
      <c r="O43" s="95">
        <v>5.32</v>
      </c>
      <c r="P43" s="95">
        <v>0.88500000000000001</v>
      </c>
      <c r="Z43" s="95">
        <v>6.3760000000000003</v>
      </c>
      <c r="AA43" s="95">
        <v>3.2970000000000002</v>
      </c>
      <c r="AB43" s="95">
        <v>1.4179999999999999</v>
      </c>
    </row>
    <row r="44" spans="2:44" x14ac:dyDescent="0.25">
      <c r="B44" s="87">
        <v>160.14099999999999</v>
      </c>
      <c r="C44" s="87">
        <v>50.783000000000001</v>
      </c>
      <c r="D44" s="87">
        <v>132.291</v>
      </c>
      <c r="N44" s="95">
        <v>3.6440000000000001</v>
      </c>
      <c r="O44" s="95">
        <v>1.6459999999999999</v>
      </c>
      <c r="P44" s="95">
        <v>5.2249999999999996</v>
      </c>
      <c r="Z44" s="95">
        <v>2.2890000000000001</v>
      </c>
      <c r="AA44" s="95">
        <v>3.2730000000000001</v>
      </c>
      <c r="AB44" s="95">
        <v>3.95</v>
      </c>
    </row>
    <row r="45" spans="2:44" x14ac:dyDescent="0.25">
      <c r="B45" s="87">
        <v>51.569000000000003</v>
      </c>
      <c r="C45" s="87">
        <v>72.114999999999995</v>
      </c>
      <c r="D45" s="87">
        <v>46.579000000000001</v>
      </c>
      <c r="N45" s="95">
        <v>2.3610000000000002</v>
      </c>
      <c r="O45" s="95">
        <v>0.83299999999999996</v>
      </c>
      <c r="P45" s="95">
        <v>0.34</v>
      </c>
      <c r="Z45" s="95">
        <v>2.7050000000000001</v>
      </c>
      <c r="AA45" s="95">
        <v>4.2210000000000001</v>
      </c>
      <c r="AB45" s="95">
        <v>4.9580000000000002</v>
      </c>
    </row>
    <row r="46" spans="2:44" x14ac:dyDescent="0.25">
      <c r="B46" s="87">
        <v>25.550999999999998</v>
      </c>
      <c r="C46" s="87">
        <v>20.602</v>
      </c>
      <c r="D46" s="87">
        <v>8.1579999999999995</v>
      </c>
      <c r="N46" s="95">
        <v>2.7770000000000001</v>
      </c>
      <c r="O46" s="95">
        <v>1.8859999999999999</v>
      </c>
      <c r="P46" s="95">
        <v>3.1760000000000002</v>
      </c>
      <c r="Z46" s="95">
        <v>4.6550000000000002</v>
      </c>
      <c r="AA46" s="95">
        <v>4.8920000000000003</v>
      </c>
      <c r="AB46" s="95">
        <v>4.1779999999999999</v>
      </c>
    </row>
    <row r="47" spans="2:44" x14ac:dyDescent="0.25">
      <c r="B47" s="87">
        <v>39.841999999999999</v>
      </c>
      <c r="C47" s="87">
        <v>48.773000000000003</v>
      </c>
      <c r="D47" s="87">
        <v>57.265000000000001</v>
      </c>
      <c r="N47" s="95">
        <v>1.3779999999999999</v>
      </c>
      <c r="O47" s="95">
        <v>2.3119999999999998</v>
      </c>
      <c r="P47" s="95">
        <v>1.054</v>
      </c>
      <c r="Z47" s="95">
        <v>7.19</v>
      </c>
      <c r="AA47" s="95">
        <v>3.4950000000000001</v>
      </c>
      <c r="AB47" s="95">
        <v>5.5469999999999997</v>
      </c>
    </row>
    <row r="48" spans="2:44" x14ac:dyDescent="0.25">
      <c r="B48" s="87">
        <v>103.61</v>
      </c>
      <c r="C48" s="87">
        <v>87.036000000000001</v>
      </c>
      <c r="D48" s="87">
        <v>38.811</v>
      </c>
      <c r="N48" s="95">
        <v>1.41</v>
      </c>
      <c r="O48" s="95">
        <v>2.8250000000000002</v>
      </c>
      <c r="P48" s="95">
        <v>2.2010000000000001</v>
      </c>
      <c r="Z48" s="95">
        <v>4.1070000000000002</v>
      </c>
      <c r="AA48" s="95">
        <v>2.2789999999999999</v>
      </c>
      <c r="AB48" s="95">
        <v>2.7170000000000001</v>
      </c>
    </row>
    <row r="49" spans="2:28" x14ac:dyDescent="0.25">
      <c r="B49" s="87">
        <v>188.84299999999999</v>
      </c>
      <c r="C49" s="87">
        <v>16.132999999999999</v>
      </c>
      <c r="D49" s="87">
        <v>82.69</v>
      </c>
      <c r="N49" s="95">
        <v>1.657</v>
      </c>
      <c r="O49" s="95">
        <v>2.7549999999999999</v>
      </c>
      <c r="P49" s="95">
        <v>1.2849999999999999</v>
      </c>
      <c r="Z49" s="95">
        <v>4.0919999999999996</v>
      </c>
      <c r="AA49" s="95">
        <v>4.9779999999999998</v>
      </c>
      <c r="AB49" s="95">
        <v>2.6619999999999999</v>
      </c>
    </row>
    <row r="50" spans="2:28" x14ac:dyDescent="0.25">
      <c r="B50" s="87">
        <v>118.729</v>
      </c>
      <c r="C50" s="87">
        <v>57.576999999999998</v>
      </c>
      <c r="D50" s="87">
        <v>56.398000000000003</v>
      </c>
      <c r="N50" s="95">
        <v>7.1189999999999998</v>
      </c>
      <c r="O50" s="95">
        <v>3.694</v>
      </c>
      <c r="P50" s="95">
        <v>6.64</v>
      </c>
      <c r="Z50" s="95">
        <v>3.4249999999999998</v>
      </c>
      <c r="AA50" s="95">
        <v>4.5540000000000003</v>
      </c>
      <c r="AB50" s="95">
        <v>2.2789999999999999</v>
      </c>
    </row>
    <row r="51" spans="2:28" x14ac:dyDescent="0.25">
      <c r="B51" s="87">
        <v>24.689</v>
      </c>
      <c r="C51" s="87">
        <v>47.853000000000002</v>
      </c>
      <c r="D51" s="87">
        <v>109.60599999999999</v>
      </c>
      <c r="N51" s="95">
        <v>6.359</v>
      </c>
      <c r="O51" s="95">
        <v>4.2489999999999997</v>
      </c>
      <c r="P51" s="95">
        <v>3.532</v>
      </c>
      <c r="Z51" s="95">
        <v>1.734</v>
      </c>
      <c r="AA51" s="95">
        <v>5.641</v>
      </c>
      <c r="AB51" s="95">
        <v>6.06</v>
      </c>
    </row>
    <row r="52" spans="2:28" x14ac:dyDescent="0.25">
      <c r="B52" s="87">
        <v>37.872</v>
      </c>
      <c r="C52" s="87">
        <v>78.405000000000001</v>
      </c>
      <c r="D52" s="87">
        <v>30.515999999999998</v>
      </c>
      <c r="N52" s="95">
        <v>3.3039999999999998</v>
      </c>
      <c r="O52" s="95">
        <v>1.085</v>
      </c>
      <c r="P52" s="95">
        <v>1.782</v>
      </c>
      <c r="Z52" s="95">
        <v>2.673</v>
      </c>
      <c r="AA52" s="95">
        <v>3.9180000000000001</v>
      </c>
      <c r="AB52" s="95">
        <v>3.3</v>
      </c>
    </row>
    <row r="53" spans="2:28" x14ac:dyDescent="0.25">
      <c r="B53" s="87">
        <v>23.858000000000001</v>
      </c>
      <c r="C53" s="87">
        <v>88.013000000000005</v>
      </c>
      <c r="D53" s="87">
        <v>54.014000000000003</v>
      </c>
      <c r="N53" s="95">
        <v>1.702</v>
      </c>
      <c r="O53" s="95">
        <v>1.875</v>
      </c>
      <c r="P53" s="95">
        <v>3.6760000000000002</v>
      </c>
      <c r="Z53" s="95">
        <v>5.5209999999999999</v>
      </c>
      <c r="AA53" s="95">
        <v>7.5750000000000002</v>
      </c>
      <c r="AB53" s="95">
        <v>4.8479999999999999</v>
      </c>
    </row>
    <row r="54" spans="2:28" x14ac:dyDescent="0.25">
      <c r="B54" s="87">
        <v>32.085000000000001</v>
      </c>
      <c r="C54" s="87">
        <v>69.242999999999995</v>
      </c>
      <c r="D54" s="87">
        <v>75.843999999999994</v>
      </c>
      <c r="N54" s="95">
        <v>1.286</v>
      </c>
      <c r="O54" s="95">
        <v>2.1579999999999999</v>
      </c>
      <c r="P54" s="95">
        <v>5.1559999999999997</v>
      </c>
      <c r="Z54" s="95">
        <v>4.16</v>
      </c>
      <c r="AA54" s="95">
        <v>4.883</v>
      </c>
      <c r="AB54" s="95">
        <v>2.5449999999999999</v>
      </c>
    </row>
    <row r="55" spans="2:28" x14ac:dyDescent="0.25">
      <c r="B55" s="87">
        <v>58.067</v>
      </c>
      <c r="C55" s="87">
        <v>36.244999999999997</v>
      </c>
      <c r="D55" s="87">
        <v>22.233000000000001</v>
      </c>
      <c r="N55" s="95">
        <v>0.82</v>
      </c>
      <c r="O55" s="95">
        <v>3.504</v>
      </c>
      <c r="P55" s="95">
        <v>0.86399999999999999</v>
      </c>
      <c r="Z55" s="95">
        <v>6.8719999999999999</v>
      </c>
      <c r="AA55" s="95">
        <v>6.7320000000000002</v>
      </c>
      <c r="AB55" s="95">
        <v>3.8889999999999998</v>
      </c>
    </row>
    <row r="56" spans="2:28" x14ac:dyDescent="0.25">
      <c r="B56" s="87">
        <v>119.345</v>
      </c>
      <c r="C56" s="87">
        <v>62.883000000000003</v>
      </c>
      <c r="D56" s="87">
        <v>130.61799999999999</v>
      </c>
      <c r="N56" s="95">
        <v>0.91400000000000003</v>
      </c>
      <c r="O56" s="95">
        <v>4.1180000000000003</v>
      </c>
      <c r="P56" s="95">
        <v>6.0380000000000003</v>
      </c>
      <c r="Z56" s="95">
        <v>3.3679999999999999</v>
      </c>
      <c r="AA56" s="95">
        <v>3.258</v>
      </c>
      <c r="AB56" s="95">
        <v>2.4319999999999999</v>
      </c>
    </row>
    <row r="57" spans="2:28" x14ac:dyDescent="0.25">
      <c r="B57" s="87">
        <v>233.36</v>
      </c>
      <c r="C57" s="87">
        <v>89.936000000000007</v>
      </c>
      <c r="D57" s="87">
        <v>50.709000000000003</v>
      </c>
      <c r="N57" s="95">
        <v>5.5330000000000004</v>
      </c>
      <c r="O57" s="95">
        <v>3.1760000000000002</v>
      </c>
      <c r="P57" s="95">
        <v>5.5220000000000002</v>
      </c>
      <c r="Z57" s="95">
        <v>2.7829999999999999</v>
      </c>
      <c r="AA57" s="95">
        <v>4.51</v>
      </c>
      <c r="AB57" s="95">
        <v>4.2279999999999998</v>
      </c>
    </row>
    <row r="58" spans="2:28" x14ac:dyDescent="0.25">
      <c r="B58" s="87">
        <v>42.637</v>
      </c>
      <c r="C58" s="87">
        <v>41.805</v>
      </c>
      <c r="D58" s="87">
        <v>120.63200000000001</v>
      </c>
      <c r="N58" s="95">
        <v>4.7549999999999999</v>
      </c>
      <c r="O58" s="95">
        <v>1.738</v>
      </c>
      <c r="P58" s="95">
        <v>1.6830000000000001</v>
      </c>
      <c r="Z58" s="95">
        <v>6.8979999999999997</v>
      </c>
      <c r="AA58" s="95">
        <v>2.202</v>
      </c>
      <c r="AB58" s="95">
        <v>3.3210000000000002</v>
      </c>
    </row>
    <row r="59" spans="2:28" x14ac:dyDescent="0.25">
      <c r="B59" s="87">
        <v>23.202000000000002</v>
      </c>
      <c r="C59" s="87">
        <v>80.83</v>
      </c>
      <c r="D59" s="87">
        <v>28.289000000000001</v>
      </c>
      <c r="N59" s="95">
        <v>4.6929999999999996</v>
      </c>
      <c r="O59" s="95">
        <v>3.1960000000000002</v>
      </c>
      <c r="P59" s="95">
        <v>4.9619999999999997</v>
      </c>
      <c r="Z59" s="95">
        <v>3.3959999999999999</v>
      </c>
      <c r="AA59" s="95">
        <v>4.4710000000000001</v>
      </c>
      <c r="AB59" s="95">
        <v>4.1150000000000002</v>
      </c>
    </row>
    <row r="60" spans="2:28" x14ac:dyDescent="0.25">
      <c r="B60" s="87">
        <v>15.198</v>
      </c>
      <c r="C60" s="87"/>
      <c r="D60" s="87">
        <v>23.004000000000001</v>
      </c>
      <c r="N60" s="95">
        <v>1.94</v>
      </c>
      <c r="O60" s="95">
        <v>2.64</v>
      </c>
      <c r="P60" s="95">
        <v>1.643</v>
      </c>
      <c r="Z60" s="95">
        <v>3.4409999999999998</v>
      </c>
      <c r="AA60" s="95">
        <v>4.68</v>
      </c>
      <c r="AB60" s="95">
        <v>5.8090000000000002</v>
      </c>
    </row>
    <row r="61" spans="2:28" x14ac:dyDescent="0.25">
      <c r="B61" s="87">
        <v>82.073999999999998</v>
      </c>
      <c r="C61" s="87"/>
      <c r="D61" s="87">
        <v>129.04900000000001</v>
      </c>
      <c r="N61" s="95">
        <v>0.99199999999999999</v>
      </c>
      <c r="O61" s="95">
        <v>2.6269999999999998</v>
      </c>
      <c r="P61" s="95">
        <v>0.76900000000000002</v>
      </c>
      <c r="Z61" s="95">
        <v>2.8519999999999999</v>
      </c>
      <c r="AA61" s="95">
        <v>4.5880000000000001</v>
      </c>
      <c r="AB61" s="95">
        <v>3.347</v>
      </c>
    </row>
    <row r="62" spans="2:28" x14ac:dyDescent="0.25">
      <c r="B62" s="87">
        <v>218.55799999999999</v>
      </c>
      <c r="C62" s="87"/>
      <c r="D62" s="87">
        <v>30.469000000000001</v>
      </c>
      <c r="N62" s="95">
        <v>1.3740000000000001</v>
      </c>
      <c r="O62" s="95">
        <v>2.7450000000000001</v>
      </c>
      <c r="P62" s="95">
        <v>2.6509999999999998</v>
      </c>
      <c r="Z62" s="95">
        <v>9.5310000000000006</v>
      </c>
      <c r="AA62" s="95">
        <v>4.798</v>
      </c>
      <c r="AB62" s="95">
        <v>2.0550000000000002</v>
      </c>
    </row>
    <row r="63" spans="2:28" x14ac:dyDescent="0.25">
      <c r="B63" s="87">
        <v>99.41</v>
      </c>
      <c r="C63" s="87"/>
      <c r="D63" s="87">
        <v>40.301000000000002</v>
      </c>
      <c r="N63" s="95">
        <v>2.9129999999999998</v>
      </c>
      <c r="O63" s="95"/>
      <c r="P63" s="95">
        <v>0.81200000000000006</v>
      </c>
      <c r="Z63" s="95">
        <v>3.9849999999999999</v>
      </c>
      <c r="AA63" s="95">
        <v>5.0830000000000002</v>
      </c>
      <c r="AB63" s="95">
        <v>2.6680000000000001</v>
      </c>
    </row>
    <row r="64" spans="2:28" x14ac:dyDescent="0.25">
      <c r="B64" s="87">
        <v>12.664999999999999</v>
      </c>
      <c r="C64" s="87"/>
      <c r="D64" s="87">
        <v>49.682000000000002</v>
      </c>
      <c r="N64" s="95">
        <v>5.3949999999999996</v>
      </c>
      <c r="O64" s="95"/>
      <c r="P64" s="95">
        <v>2.5840000000000001</v>
      </c>
      <c r="Z64" s="95">
        <v>2.0110000000000001</v>
      </c>
      <c r="AA64" s="95">
        <v>2.9359999999999999</v>
      </c>
      <c r="AB64" s="95">
        <v>6.415</v>
      </c>
    </row>
    <row r="65" spans="2:28" x14ac:dyDescent="0.25">
      <c r="B65" s="87">
        <v>198.28100000000001</v>
      </c>
      <c r="C65" s="87"/>
      <c r="D65" s="87">
        <v>14.48</v>
      </c>
      <c r="N65" s="95">
        <v>0.71099999999999997</v>
      </c>
      <c r="O65" s="95"/>
      <c r="P65" s="95">
        <v>2.637</v>
      </c>
      <c r="Z65" s="95">
        <v>4.5519999999999996</v>
      </c>
      <c r="AA65" s="95">
        <v>6.2850000000000001</v>
      </c>
      <c r="AB65" s="95">
        <v>5.3090000000000002</v>
      </c>
    </row>
    <row r="66" spans="2:28" x14ac:dyDescent="0.25">
      <c r="B66" s="87">
        <v>26.956</v>
      </c>
      <c r="C66" s="87"/>
      <c r="D66" s="87">
        <v>25.457999999999998</v>
      </c>
      <c r="N66" s="95">
        <v>8.4380000000000006</v>
      </c>
      <c r="O66" s="95"/>
      <c r="P66" s="95">
        <v>0.60399999999999998</v>
      </c>
      <c r="Z66" s="95">
        <v>4.2779999999999996</v>
      </c>
      <c r="AA66" s="95">
        <v>3.3959999999999999</v>
      </c>
      <c r="AB66" s="95">
        <v>4.1779999999999999</v>
      </c>
    </row>
    <row r="67" spans="2:28" x14ac:dyDescent="0.25">
      <c r="B67" s="87">
        <v>228.44300000000001</v>
      </c>
      <c r="C67" s="87"/>
      <c r="D67" s="87">
        <v>16.774999999999999</v>
      </c>
      <c r="N67" s="95">
        <v>1.024</v>
      </c>
      <c r="O67" s="95"/>
      <c r="P67" s="95">
        <v>2.1139999999999999</v>
      </c>
      <c r="Z67" s="95">
        <v>9.0440000000000005</v>
      </c>
      <c r="AA67" s="95"/>
      <c r="AB67" s="95">
        <v>8.3049999999999997</v>
      </c>
    </row>
    <row r="68" spans="2:28" x14ac:dyDescent="0.25">
      <c r="B68" s="87">
        <v>28.901</v>
      </c>
      <c r="C68" s="87"/>
      <c r="D68" s="87">
        <v>16.196000000000002</v>
      </c>
      <c r="N68" s="95">
        <v>4.383</v>
      </c>
      <c r="O68" s="95"/>
      <c r="P68" s="95">
        <v>1.1419999999999999</v>
      </c>
      <c r="Z68" s="95">
        <v>3.55</v>
      </c>
      <c r="AA68" s="95"/>
      <c r="AB68" s="95">
        <v>6.8129999999999997</v>
      </c>
    </row>
    <row r="69" spans="2:28" x14ac:dyDescent="0.25">
      <c r="B69" s="87">
        <v>33.933999999999997</v>
      </c>
      <c r="C69" s="87"/>
      <c r="D69" s="87">
        <v>97.435000000000002</v>
      </c>
      <c r="N69" s="95">
        <v>1.847</v>
      </c>
      <c r="O69" s="95"/>
      <c r="P69" s="95">
        <v>1.2250000000000001</v>
      </c>
      <c r="Z69" s="95">
        <v>5.452</v>
      </c>
      <c r="AA69" s="95"/>
      <c r="AB69" s="95">
        <v>7.5650000000000004</v>
      </c>
    </row>
    <row r="70" spans="2:28" x14ac:dyDescent="0.25">
      <c r="B70" s="87">
        <v>44.314999999999998</v>
      </c>
      <c r="C70" s="87"/>
      <c r="D70" s="87">
        <v>76.253</v>
      </c>
      <c r="N70" s="95">
        <v>1.446</v>
      </c>
      <c r="O70" s="95"/>
      <c r="P70" s="95">
        <v>7.0049999999999999</v>
      </c>
      <c r="Z70" s="95">
        <v>8.4250000000000007</v>
      </c>
      <c r="AA70" s="95"/>
      <c r="AB70" s="95">
        <v>2.2959999999999998</v>
      </c>
    </row>
    <row r="71" spans="2:28" x14ac:dyDescent="0.25">
      <c r="B71" s="87">
        <v>44.473999999999997</v>
      </c>
      <c r="C71" s="87"/>
      <c r="D71" s="87">
        <v>42.476999999999997</v>
      </c>
      <c r="N71" s="95">
        <v>3.24</v>
      </c>
      <c r="O71" s="95"/>
      <c r="P71" s="95">
        <v>2.149</v>
      </c>
      <c r="Z71" s="95">
        <v>5.4279999999999999</v>
      </c>
      <c r="AA71" s="95"/>
      <c r="AB71" s="95">
        <v>2.2069999999999999</v>
      </c>
    </row>
    <row r="72" spans="2:28" x14ac:dyDescent="0.25">
      <c r="B72" s="87">
        <v>68.685000000000002</v>
      </c>
      <c r="C72" s="87"/>
      <c r="D72" s="87">
        <v>55.548999999999999</v>
      </c>
      <c r="N72" s="95">
        <v>2.1070000000000002</v>
      </c>
      <c r="O72" s="95"/>
      <c r="P72" s="95">
        <v>2.56</v>
      </c>
      <c r="Z72" s="95">
        <v>5.62</v>
      </c>
      <c r="AA72" s="95"/>
      <c r="AB72" s="95">
        <v>3.3580000000000001</v>
      </c>
    </row>
    <row r="73" spans="2:28" x14ac:dyDescent="0.25">
      <c r="B73" s="87">
        <v>99.090999999999994</v>
      </c>
      <c r="C73" s="87"/>
      <c r="D73" s="87">
        <v>14.417999999999999</v>
      </c>
      <c r="N73" s="95">
        <v>1.776</v>
      </c>
      <c r="O73" s="95"/>
      <c r="P73" s="95">
        <v>2.456</v>
      </c>
      <c r="Z73" s="95">
        <v>4.2560000000000002</v>
      </c>
      <c r="AA73" s="95"/>
      <c r="AB73" s="95">
        <v>5.7830000000000004</v>
      </c>
    </row>
    <row r="74" spans="2:28" x14ac:dyDescent="0.25">
      <c r="B74" s="87">
        <v>76.603999999999999</v>
      </c>
      <c r="C74" s="87"/>
      <c r="D74" s="87">
        <v>39.594999999999999</v>
      </c>
      <c r="N74" s="95">
        <v>2.6360000000000001</v>
      </c>
      <c r="O74" s="95"/>
      <c r="P74" s="95">
        <v>2.157</v>
      </c>
      <c r="Z74" s="95">
        <v>3.802</v>
      </c>
      <c r="AA74" s="95"/>
      <c r="AB74" s="95">
        <v>3.8849999999999998</v>
      </c>
    </row>
    <row r="75" spans="2:28" x14ac:dyDescent="0.25">
      <c r="B75" s="87">
        <v>203.31399999999999</v>
      </c>
      <c r="C75" s="87"/>
      <c r="D75" s="87">
        <v>174.995</v>
      </c>
      <c r="N75" s="95">
        <v>3.9630000000000001</v>
      </c>
      <c r="O75" s="95"/>
      <c r="P75" s="95">
        <v>0.56999999999999995</v>
      </c>
      <c r="Z75" s="95">
        <v>1.919</v>
      </c>
      <c r="AA75" s="95"/>
      <c r="AB75" s="95">
        <v>3.9550000000000001</v>
      </c>
    </row>
    <row r="76" spans="2:28" x14ac:dyDescent="0.25">
      <c r="B76" s="87">
        <v>112.863</v>
      </c>
      <c r="C76" s="87"/>
      <c r="D76" s="87">
        <v>37.947000000000003</v>
      </c>
      <c r="N76" s="95">
        <v>6.3570000000000002</v>
      </c>
      <c r="O76" s="95"/>
      <c r="P76" s="95">
        <v>2.0329999999999999</v>
      </c>
      <c r="Z76" s="95">
        <v>6.3929999999999998</v>
      </c>
      <c r="AA76" s="95"/>
      <c r="AB76" s="95">
        <v>5.1369999999999996</v>
      </c>
    </row>
    <row r="77" spans="2:28" x14ac:dyDescent="0.25">
      <c r="B77" s="87">
        <v>96.585999999999999</v>
      </c>
      <c r="C77" s="87"/>
      <c r="D77" s="87">
        <v>59.884</v>
      </c>
      <c r="N77" s="95">
        <v>5.8760000000000003</v>
      </c>
      <c r="O77" s="95"/>
      <c r="P77" s="95">
        <v>4.5670000000000002</v>
      </c>
      <c r="Z77" s="95">
        <v>4.2619999999999996</v>
      </c>
      <c r="AA77" s="95"/>
      <c r="AB77" s="95">
        <v>2.61</v>
      </c>
    </row>
    <row r="78" spans="2:28" x14ac:dyDescent="0.25">
      <c r="B78" s="87">
        <v>157.53100000000001</v>
      </c>
      <c r="C78" s="87"/>
      <c r="D78" s="87">
        <v>64.454999999999998</v>
      </c>
      <c r="N78" s="95">
        <v>4.6710000000000003</v>
      </c>
      <c r="O78" s="95"/>
      <c r="P78" s="95">
        <v>1.2769999999999999</v>
      </c>
      <c r="Z78" s="95">
        <v>7.3140000000000001</v>
      </c>
      <c r="AA78" s="95"/>
      <c r="AB78" s="95">
        <v>3.3679999999999999</v>
      </c>
    </row>
    <row r="79" spans="2:28" x14ac:dyDescent="0.25">
      <c r="B79" s="87">
        <v>71.227000000000004</v>
      </c>
      <c r="C79" s="87"/>
      <c r="D79" s="87">
        <v>103.491</v>
      </c>
      <c r="N79" s="95">
        <v>2.7730000000000001</v>
      </c>
      <c r="O79" s="95"/>
      <c r="P79" s="95">
        <v>3.2069999999999999</v>
      </c>
      <c r="Z79" s="95">
        <v>4.7380000000000004</v>
      </c>
      <c r="AA79" s="95"/>
      <c r="AB79" s="95">
        <v>5.3570000000000002</v>
      </c>
    </row>
    <row r="80" spans="2:28" x14ac:dyDescent="0.25">
      <c r="B80" s="87">
        <v>72.831999999999994</v>
      </c>
      <c r="C80" s="87"/>
      <c r="D80" s="87">
        <v>68.513999999999996</v>
      </c>
      <c r="N80" s="95">
        <v>1.8149999999999999</v>
      </c>
      <c r="O80" s="95"/>
      <c r="P80" s="95">
        <v>3.742</v>
      </c>
      <c r="Z80" s="95">
        <v>2.5870000000000002</v>
      </c>
      <c r="AA80" s="95"/>
      <c r="AB80" s="95">
        <v>5.8070000000000004</v>
      </c>
    </row>
    <row r="81" spans="2:28" x14ac:dyDescent="0.25">
      <c r="B81" s="87">
        <v>37.344000000000001</v>
      </c>
      <c r="C81" s="87"/>
      <c r="D81" s="87">
        <v>51.921999999999997</v>
      </c>
      <c r="N81" s="95">
        <v>2.3359999999999999</v>
      </c>
      <c r="O81" s="95"/>
      <c r="P81" s="95">
        <v>2.7290000000000001</v>
      </c>
      <c r="Z81" s="95">
        <v>2.661</v>
      </c>
      <c r="AA81" s="95"/>
      <c r="AB81" s="95">
        <v>3.984</v>
      </c>
    </row>
    <row r="82" spans="2:28" x14ac:dyDescent="0.25">
      <c r="B82" s="87">
        <v>133.179</v>
      </c>
      <c r="C82" s="87"/>
      <c r="D82" s="87">
        <v>169.49100000000001</v>
      </c>
      <c r="N82" s="95">
        <v>1.3819999999999999</v>
      </c>
      <c r="O82" s="95"/>
      <c r="P82" s="95">
        <v>1.464</v>
      </c>
      <c r="Z82" s="95">
        <v>5.1749999999999998</v>
      </c>
      <c r="AA82" s="95"/>
      <c r="AB82" s="95">
        <v>2.8210000000000002</v>
      </c>
    </row>
    <row r="83" spans="2:28" x14ac:dyDescent="0.25">
      <c r="B83" s="87">
        <v>35.491999999999997</v>
      </c>
      <c r="C83" s="87"/>
      <c r="D83" s="87">
        <v>12.127000000000001</v>
      </c>
      <c r="N83" s="95">
        <v>0.71899999999999997</v>
      </c>
      <c r="O83" s="95"/>
      <c r="P83" s="95">
        <v>5.5609999999999999</v>
      </c>
      <c r="Z83" s="95">
        <v>5.46</v>
      </c>
      <c r="AA83" s="95"/>
      <c r="AB83" s="95">
        <v>3.2810000000000001</v>
      </c>
    </row>
    <row r="84" spans="2:28" x14ac:dyDescent="0.25">
      <c r="B84" s="87">
        <v>10.893000000000001</v>
      </c>
      <c r="C84" s="87"/>
      <c r="D84" s="87">
        <v>28.451000000000001</v>
      </c>
      <c r="N84" s="95">
        <v>2.1190000000000002</v>
      </c>
      <c r="O84" s="95"/>
      <c r="P84" s="95">
        <v>1.2889999999999999</v>
      </c>
      <c r="Z84" s="95">
        <v>5.6340000000000003</v>
      </c>
      <c r="AA84" s="95"/>
      <c r="AB84" s="95">
        <v>3.55</v>
      </c>
    </row>
    <row r="85" spans="2:28" x14ac:dyDescent="0.25">
      <c r="B85" s="87">
        <v>33.793999999999997</v>
      </c>
      <c r="C85" s="87"/>
      <c r="D85" s="87">
        <v>96.891999999999996</v>
      </c>
      <c r="N85" s="95">
        <v>5.4530000000000003</v>
      </c>
      <c r="O85" s="95"/>
      <c r="P85" s="95">
        <v>1.0089999999999999</v>
      </c>
      <c r="Z85" s="95">
        <v>6.085</v>
      </c>
      <c r="AA85" s="95"/>
      <c r="AB85" s="95">
        <v>3.3</v>
      </c>
    </row>
    <row r="86" spans="2:28" x14ac:dyDescent="0.25">
      <c r="B86" s="87">
        <v>52.399000000000001</v>
      </c>
      <c r="C86" s="87"/>
      <c r="D86" s="87">
        <v>35.598999999999997</v>
      </c>
      <c r="N86" s="95">
        <v>5.1680000000000001</v>
      </c>
      <c r="O86" s="95"/>
      <c r="P86" s="95">
        <v>3.1970000000000001</v>
      </c>
      <c r="Z86" s="95">
        <v>2.9660000000000002</v>
      </c>
      <c r="AA86" s="95"/>
      <c r="AB86" s="95">
        <v>3.78</v>
      </c>
    </row>
    <row r="87" spans="2:28" x14ac:dyDescent="0.25">
      <c r="B87" s="87">
        <v>142.54400000000001</v>
      </c>
      <c r="C87" s="87"/>
      <c r="D87" s="87">
        <v>78.992999999999995</v>
      </c>
      <c r="N87" s="95">
        <v>1.669</v>
      </c>
      <c r="O87" s="95"/>
      <c r="P87" s="95">
        <v>1.345</v>
      </c>
      <c r="Z87" s="95">
        <v>3.895</v>
      </c>
      <c r="AA87" s="95"/>
      <c r="AB87" s="95">
        <v>4.7220000000000004</v>
      </c>
    </row>
    <row r="88" spans="2:28" x14ac:dyDescent="0.25">
      <c r="B88" s="87">
        <v>71.409000000000006</v>
      </c>
      <c r="C88" s="87"/>
      <c r="D88" s="87">
        <v>31.898</v>
      </c>
      <c r="N88" s="95">
        <v>1.4910000000000001</v>
      </c>
      <c r="O88" s="95"/>
      <c r="P88" s="95">
        <v>3.7290000000000001</v>
      </c>
      <c r="Z88" s="95">
        <v>2.492</v>
      </c>
      <c r="AA88" s="95"/>
      <c r="AB88" s="95">
        <v>5.4349999999999996</v>
      </c>
    </row>
    <row r="89" spans="2:28" x14ac:dyDescent="0.25">
      <c r="B89" s="87">
        <v>52.197000000000003</v>
      </c>
      <c r="C89" s="87"/>
      <c r="D89" s="87">
        <v>54.31</v>
      </c>
      <c r="N89" s="95">
        <v>3.9809999999999999</v>
      </c>
      <c r="O89" s="95"/>
      <c r="P89" s="95">
        <v>1.7330000000000001</v>
      </c>
      <c r="Z89" s="95">
        <v>6.258</v>
      </c>
      <c r="AA89" s="95"/>
      <c r="AB89" s="95">
        <v>4.7450000000000001</v>
      </c>
    </row>
    <row r="90" spans="2:28" x14ac:dyDescent="0.25">
      <c r="B90" s="87">
        <v>72.515000000000001</v>
      </c>
      <c r="C90" s="87"/>
      <c r="D90" s="87">
        <v>63.192</v>
      </c>
      <c r="N90" s="95">
        <v>2.101</v>
      </c>
      <c r="O90" s="95"/>
      <c r="P90" s="95">
        <v>2.5760000000000001</v>
      </c>
      <c r="Z90" s="95">
        <v>8.4250000000000007</v>
      </c>
      <c r="AA90" s="95"/>
      <c r="AB90" s="95">
        <v>2.8980000000000001</v>
      </c>
    </row>
    <row r="91" spans="2:28" x14ac:dyDescent="0.25">
      <c r="B91" s="87">
        <v>60.008000000000003</v>
      </c>
      <c r="C91" s="87"/>
      <c r="D91" s="87">
        <v>42.006</v>
      </c>
      <c r="N91" s="95">
        <v>1.4279999999999999</v>
      </c>
      <c r="O91" s="95"/>
      <c r="P91" s="95">
        <v>1.831</v>
      </c>
      <c r="Z91" s="95">
        <v>3.895</v>
      </c>
      <c r="AA91" s="95"/>
      <c r="AB91" s="95">
        <v>7.819</v>
      </c>
    </row>
    <row r="92" spans="2:28" x14ac:dyDescent="0.25">
      <c r="B92" s="87">
        <v>14.792999999999999</v>
      </c>
      <c r="C92" s="87"/>
      <c r="D92" s="87">
        <v>138.04599999999999</v>
      </c>
      <c r="N92" s="95">
        <v>0.58699999999999997</v>
      </c>
      <c r="O92" s="95"/>
      <c r="P92" s="95">
        <v>3.2839999999999998</v>
      </c>
      <c r="Z92" s="95">
        <v>6.6029999999999998</v>
      </c>
      <c r="AA92" s="95"/>
      <c r="AB92" s="95">
        <v>5.9720000000000004</v>
      </c>
    </row>
    <row r="93" spans="2:28" x14ac:dyDescent="0.25">
      <c r="B93" s="87">
        <v>87.141000000000005</v>
      </c>
      <c r="C93" s="87"/>
      <c r="D93" s="87">
        <v>53.670999999999999</v>
      </c>
      <c r="N93" s="95">
        <v>2.3849999999999998</v>
      </c>
      <c r="O93" s="95"/>
      <c r="P93" s="95">
        <v>1.569</v>
      </c>
      <c r="Z93" s="95">
        <v>6.2720000000000002</v>
      </c>
      <c r="AA93" s="95"/>
      <c r="AB93" s="95">
        <v>2.9239999999999999</v>
      </c>
    </row>
    <row r="94" spans="2:28" x14ac:dyDescent="0.25">
      <c r="B94" s="87">
        <v>85.269000000000005</v>
      </c>
      <c r="C94" s="87"/>
      <c r="D94" s="87">
        <v>43.198999999999998</v>
      </c>
      <c r="N94" s="95">
        <v>2.895</v>
      </c>
      <c r="O94" s="95"/>
      <c r="P94" s="95">
        <v>1.9470000000000001</v>
      </c>
      <c r="Z94" s="95">
        <v>10.409000000000001</v>
      </c>
      <c r="AA94" s="95"/>
      <c r="AB94" s="95">
        <v>4.508</v>
      </c>
    </row>
    <row r="95" spans="2:28" x14ac:dyDescent="0.25">
      <c r="B95" s="87">
        <v>53.908999999999999</v>
      </c>
      <c r="C95" s="87"/>
      <c r="D95" s="87">
        <v>28.879000000000001</v>
      </c>
      <c r="N95" s="95">
        <v>2.2490000000000001</v>
      </c>
      <c r="O95" s="95"/>
      <c r="P95" s="95">
        <v>1.3009999999999999</v>
      </c>
      <c r="Z95" s="95">
        <v>7.5350000000000001</v>
      </c>
      <c r="AA95" s="95"/>
      <c r="AB95" s="95">
        <v>4.508</v>
      </c>
    </row>
    <row r="96" spans="2:28" x14ac:dyDescent="0.25">
      <c r="B96" s="87">
        <v>27.954999999999998</v>
      </c>
      <c r="C96" s="87"/>
      <c r="D96" s="87">
        <v>30.838999999999999</v>
      </c>
      <c r="N96" s="95">
        <v>1.6879999999999999</v>
      </c>
      <c r="O96" s="95"/>
      <c r="P96" s="95">
        <v>3.6469999999999998</v>
      </c>
      <c r="Z96" s="95">
        <v>2.64</v>
      </c>
      <c r="AA96" s="95"/>
      <c r="AB96" s="95">
        <v>3.0910000000000002</v>
      </c>
    </row>
    <row r="97" spans="2:28" x14ac:dyDescent="0.25">
      <c r="B97" s="87">
        <v>85.525000000000006</v>
      </c>
      <c r="C97" s="87"/>
      <c r="D97" s="87">
        <v>44.69</v>
      </c>
      <c r="N97" s="95">
        <v>7.5359999999999996</v>
      </c>
      <c r="O97" s="95"/>
      <c r="P97" s="95">
        <v>1.381</v>
      </c>
      <c r="Z97" s="95">
        <v>3.6259999999999999</v>
      </c>
      <c r="AA97" s="95"/>
      <c r="AB97" s="95">
        <v>8.9450000000000003</v>
      </c>
    </row>
    <row r="98" spans="2:28" x14ac:dyDescent="0.25">
      <c r="B98" s="87">
        <v>138.00200000000001</v>
      </c>
      <c r="C98" s="87"/>
      <c r="D98" s="87">
        <v>21.902000000000001</v>
      </c>
      <c r="N98" s="95">
        <v>4.6779999999999999</v>
      </c>
      <c r="O98" s="95"/>
      <c r="P98" s="95">
        <v>1.958</v>
      </c>
      <c r="Z98" s="95">
        <v>2.3380000000000001</v>
      </c>
      <c r="AA98" s="95"/>
      <c r="AB98" s="95">
        <v>6.1429999999999998</v>
      </c>
    </row>
    <row r="99" spans="2:28" x14ac:dyDescent="0.25">
      <c r="B99" s="87">
        <v>43.030999999999999</v>
      </c>
      <c r="C99" s="87"/>
      <c r="D99" s="87">
        <v>66.736999999999995</v>
      </c>
      <c r="N99" s="95">
        <v>4.1500000000000004</v>
      </c>
      <c r="O99" s="95"/>
      <c r="P99" s="95">
        <v>4.0990000000000002</v>
      </c>
      <c r="Z99" s="95">
        <v>7.63</v>
      </c>
      <c r="AA99" s="95"/>
      <c r="AB99" s="95">
        <v>4.165</v>
      </c>
    </row>
    <row r="100" spans="2:28" x14ac:dyDescent="0.25">
      <c r="B100" s="87">
        <v>93.019000000000005</v>
      </c>
      <c r="C100" s="87"/>
      <c r="D100" s="87">
        <v>70.492000000000004</v>
      </c>
      <c r="N100" s="95">
        <v>4.7</v>
      </c>
      <c r="O100" s="95"/>
      <c r="P100" s="95">
        <v>2.9350000000000001</v>
      </c>
      <c r="Z100" s="95">
        <v>2.8980000000000001</v>
      </c>
      <c r="AA100" s="95"/>
      <c r="AB100" s="95">
        <v>2.1749999999999998</v>
      </c>
    </row>
    <row r="101" spans="2:28" x14ac:dyDescent="0.25">
      <c r="B101" s="87">
        <v>111.319</v>
      </c>
      <c r="C101" s="87"/>
      <c r="D101" s="87">
        <v>70.418999999999997</v>
      </c>
      <c r="N101" s="95">
        <v>1.673</v>
      </c>
      <c r="O101" s="95"/>
      <c r="P101" s="95">
        <v>1.5309999999999999</v>
      </c>
      <c r="Z101" s="95">
        <v>2.38</v>
      </c>
      <c r="AA101" s="95"/>
      <c r="AB101" s="95">
        <v>2.9049999999999998</v>
      </c>
    </row>
    <row r="102" spans="2:28" x14ac:dyDescent="0.25">
      <c r="B102" s="87">
        <v>52.545999999999999</v>
      </c>
      <c r="C102" s="87"/>
      <c r="D102" s="87">
        <v>44.16</v>
      </c>
      <c r="N102" s="95">
        <v>3.6560000000000001</v>
      </c>
      <c r="O102" s="95"/>
      <c r="P102" s="95">
        <v>7.1920000000000002</v>
      </c>
      <c r="Z102" s="95">
        <v>3.9689999999999999</v>
      </c>
      <c r="AA102" s="95"/>
      <c r="AB102" s="95">
        <v>4.0940000000000003</v>
      </c>
    </row>
    <row r="103" spans="2:28" x14ac:dyDescent="0.25">
      <c r="B103" s="87">
        <v>70.451999999999998</v>
      </c>
      <c r="C103" s="87"/>
      <c r="D103" s="87">
        <v>20.872</v>
      </c>
      <c r="N103" s="95">
        <v>4.62</v>
      </c>
      <c r="O103" s="95"/>
      <c r="P103" s="95">
        <v>1.8069999999999999</v>
      </c>
      <c r="Z103" s="95">
        <v>2.738</v>
      </c>
      <c r="AA103" s="95"/>
      <c r="AB103" s="95">
        <v>4.0940000000000003</v>
      </c>
    </row>
    <row r="104" spans="2:28" x14ac:dyDescent="0.25">
      <c r="B104" s="87">
        <v>21.832000000000001</v>
      </c>
      <c r="C104" s="87"/>
      <c r="D104" s="87">
        <v>99.992999999999995</v>
      </c>
      <c r="N104" s="95">
        <v>1.389</v>
      </c>
      <c r="O104" s="95"/>
      <c r="P104" s="95">
        <v>0.85399999999999998</v>
      </c>
      <c r="Z104" s="95">
        <v>3.3959999999999999</v>
      </c>
      <c r="AA104" s="95"/>
      <c r="AB104" s="95">
        <v>5.07</v>
      </c>
    </row>
    <row r="105" spans="2:28" x14ac:dyDescent="0.25">
      <c r="B105" s="87">
        <v>50.003999999999998</v>
      </c>
      <c r="C105" s="87"/>
      <c r="D105" s="87">
        <v>175.73599999999999</v>
      </c>
      <c r="N105" s="95">
        <v>4.335</v>
      </c>
      <c r="O105" s="95"/>
      <c r="P105" s="95">
        <v>5.0679999999999996</v>
      </c>
      <c r="Z105" s="95">
        <v>4.173</v>
      </c>
      <c r="AA105" s="95"/>
      <c r="AB105" s="95">
        <v>3.1259999999999999</v>
      </c>
    </row>
    <row r="106" spans="2:28" x14ac:dyDescent="0.25">
      <c r="B106" s="87">
        <v>193.30500000000001</v>
      </c>
      <c r="C106" s="87"/>
      <c r="D106" s="87"/>
      <c r="N106" s="95">
        <v>1.0589999999999999</v>
      </c>
      <c r="O106" s="95"/>
      <c r="P106" s="95">
        <v>5.4930000000000003</v>
      </c>
      <c r="Z106" s="95">
        <v>6.0419999999999998</v>
      </c>
      <c r="AA106" s="95"/>
      <c r="AB106" s="95"/>
    </row>
    <row r="107" spans="2:28" x14ac:dyDescent="0.25">
      <c r="B107" s="87">
        <v>125.355</v>
      </c>
      <c r="C107" s="87"/>
      <c r="D107" s="87"/>
      <c r="N107" s="95">
        <v>1.8280000000000001</v>
      </c>
      <c r="O107" s="95"/>
      <c r="P107" s="95"/>
      <c r="Z107" s="95">
        <v>2.6190000000000002</v>
      </c>
      <c r="AA107" s="95"/>
      <c r="AB107" s="95"/>
    </row>
    <row r="108" spans="2:28" x14ac:dyDescent="0.25">
      <c r="B108" s="87">
        <v>44.460999999999999</v>
      </c>
      <c r="C108" s="87"/>
      <c r="D108" s="87"/>
      <c r="N108" s="95">
        <v>1.149</v>
      </c>
      <c r="O108" s="95"/>
      <c r="P108" s="95"/>
      <c r="Z108" s="95">
        <v>5.4710000000000001</v>
      </c>
      <c r="AA108" s="95"/>
      <c r="AB108" s="95"/>
    </row>
    <row r="109" spans="2:28" x14ac:dyDescent="0.25">
      <c r="B109" s="87">
        <v>69.299000000000007</v>
      </c>
      <c r="C109" s="87"/>
      <c r="D109" s="87"/>
      <c r="N109" s="95">
        <v>2.2349999999999999</v>
      </c>
      <c r="O109" s="95"/>
      <c r="P109" s="95"/>
      <c r="Z109" s="95">
        <v>3.008</v>
      </c>
      <c r="AA109" s="95"/>
      <c r="AB109" s="95"/>
    </row>
    <row r="110" spans="2:28" x14ac:dyDescent="0.25">
      <c r="B110" s="87">
        <v>65.064999999999998</v>
      </c>
      <c r="C110" s="87"/>
      <c r="D110" s="87"/>
      <c r="N110" s="95">
        <v>5.73</v>
      </c>
      <c r="O110" s="95"/>
      <c r="P110" s="95"/>
      <c r="Z110" s="95">
        <v>3.8889999999999998</v>
      </c>
      <c r="AA110" s="95"/>
      <c r="AB110" s="95"/>
    </row>
    <row r="111" spans="2:28" x14ac:dyDescent="0.25">
      <c r="B111" s="87">
        <v>82.616</v>
      </c>
      <c r="C111" s="87"/>
      <c r="D111" s="87"/>
      <c r="N111" s="95">
        <v>1.998</v>
      </c>
      <c r="O111" s="95"/>
      <c r="P111" s="95"/>
      <c r="Z111" s="95">
        <v>3.931</v>
      </c>
      <c r="AA111" s="95"/>
      <c r="AB111" s="95"/>
    </row>
    <row r="112" spans="2:28" x14ac:dyDescent="0.25">
      <c r="B112" s="87">
        <v>83.325999999999993</v>
      </c>
      <c r="C112" s="87"/>
      <c r="D112" s="87"/>
      <c r="N112" s="95">
        <v>3.6230000000000002</v>
      </c>
      <c r="O112" s="95"/>
      <c r="P112" s="95"/>
      <c r="Z112" s="95">
        <v>1.5349999999999999</v>
      </c>
      <c r="AA112" s="95"/>
      <c r="AB112" s="95"/>
    </row>
    <row r="113" spans="2:28" x14ac:dyDescent="0.25">
      <c r="B113" s="87">
        <v>122.396</v>
      </c>
      <c r="C113" s="87"/>
      <c r="D113" s="87"/>
      <c r="N113" s="95">
        <v>2.46</v>
      </c>
      <c r="O113" s="95"/>
      <c r="P113" s="95"/>
      <c r="Z113" s="95">
        <v>3.895</v>
      </c>
      <c r="AA113" s="95"/>
      <c r="AB113" s="95"/>
    </row>
    <row r="114" spans="2:28" x14ac:dyDescent="0.25">
      <c r="B114" s="87">
        <v>120.194</v>
      </c>
      <c r="C114" s="87"/>
      <c r="D114" s="87"/>
      <c r="N114" s="95">
        <v>1.0309999999999999</v>
      </c>
      <c r="O114" s="95"/>
      <c r="P114" s="95"/>
      <c r="Z114" s="95">
        <v>2.016</v>
      </c>
      <c r="AA114" s="95"/>
      <c r="AB114" s="95"/>
    </row>
    <row r="115" spans="2:28" x14ac:dyDescent="0.25">
      <c r="B115" s="87">
        <v>52.393999999999998</v>
      </c>
      <c r="C115" s="87"/>
      <c r="D115" s="87"/>
      <c r="N115" s="95">
        <v>2.5179999999999998</v>
      </c>
      <c r="O115" s="95"/>
      <c r="P115" s="95"/>
      <c r="Z115" s="95">
        <v>2.5950000000000002</v>
      </c>
      <c r="AA115" s="95"/>
      <c r="AB115" s="95"/>
    </row>
    <row r="116" spans="2:28" x14ac:dyDescent="0.25">
      <c r="B116" s="87">
        <v>62.683</v>
      </c>
      <c r="C116" s="87"/>
      <c r="D116" s="87"/>
      <c r="N116" s="95">
        <v>4.6500000000000004</v>
      </c>
      <c r="O116" s="95"/>
      <c r="P116" s="95"/>
      <c r="Z116" s="95">
        <v>5.2649999999999997</v>
      </c>
      <c r="AA116" s="95"/>
      <c r="AB116" s="95"/>
    </row>
    <row r="117" spans="2:28" x14ac:dyDescent="0.25">
      <c r="B117" s="87">
        <v>120.092</v>
      </c>
      <c r="C117" s="87"/>
      <c r="D117" s="87"/>
      <c r="N117" s="95">
        <v>3.7090000000000001</v>
      </c>
      <c r="O117" s="95"/>
      <c r="P117" s="95"/>
      <c r="Z117" s="95">
        <v>4.4710000000000001</v>
      </c>
      <c r="AA117" s="95"/>
      <c r="AB117" s="95"/>
    </row>
    <row r="118" spans="2:28" x14ac:dyDescent="0.25">
      <c r="B118" s="87">
        <v>32.356999999999999</v>
      </c>
      <c r="C118" s="87"/>
      <c r="D118" s="87"/>
      <c r="N118" s="95">
        <v>1.86</v>
      </c>
      <c r="O118" s="95"/>
      <c r="P118" s="95"/>
      <c r="Z118" s="95">
        <v>2.9649999999999999</v>
      </c>
      <c r="AA118" s="95"/>
      <c r="AB118" s="95"/>
    </row>
    <row r="119" spans="2:28" x14ac:dyDescent="0.25">
      <c r="B119" s="87">
        <v>63.506999999999998</v>
      </c>
      <c r="C119" s="87"/>
      <c r="D119" s="87"/>
      <c r="N119" s="95">
        <v>2.3519999999999999</v>
      </c>
      <c r="O119" s="95"/>
      <c r="P119" s="95"/>
      <c r="Z119" s="95">
        <v>1.5940000000000001</v>
      </c>
      <c r="AA119" s="95"/>
      <c r="AB119" s="95"/>
    </row>
    <row r="120" spans="2:28" x14ac:dyDescent="0.25">
      <c r="B120" s="87">
        <v>47.142000000000003</v>
      </c>
      <c r="C120" s="87"/>
      <c r="D120" s="87"/>
      <c r="N120" s="95">
        <v>2.3410000000000002</v>
      </c>
      <c r="O120" s="95"/>
      <c r="P120" s="95"/>
      <c r="Z120" s="95">
        <v>8.1509999999999998</v>
      </c>
      <c r="AA120" s="95"/>
      <c r="AB120" s="95"/>
    </row>
    <row r="121" spans="2:28" x14ac:dyDescent="0.25">
      <c r="B121" s="87">
        <v>56.537999999999997</v>
      </c>
      <c r="C121" s="87"/>
      <c r="D121" s="87"/>
      <c r="N121" s="95">
        <v>1.032</v>
      </c>
      <c r="O121" s="95"/>
      <c r="P121" s="95"/>
      <c r="Z121" s="95">
        <v>3.5510000000000002</v>
      </c>
      <c r="AA121" s="95"/>
      <c r="AB121" s="95"/>
    </row>
    <row r="122" spans="2:28" x14ac:dyDescent="0.25">
      <c r="B122" s="87">
        <v>30.372</v>
      </c>
      <c r="C122" s="87"/>
      <c r="D122" s="87"/>
      <c r="N122" s="95">
        <v>2.6440000000000001</v>
      </c>
      <c r="O122" s="95"/>
      <c r="P122" s="95"/>
      <c r="Z122" s="95">
        <v>1.5860000000000001</v>
      </c>
      <c r="AA122" s="95"/>
      <c r="AB122" s="95"/>
    </row>
    <row r="123" spans="2:28" x14ac:dyDescent="0.25">
      <c r="B123" s="87">
        <v>64.885999999999996</v>
      </c>
      <c r="C123" s="87"/>
      <c r="D123" s="87"/>
      <c r="N123" s="95">
        <v>1.516</v>
      </c>
      <c r="O123" s="95"/>
      <c r="P123" s="95"/>
      <c r="Z123" s="95">
        <v>3.0489999999999999</v>
      </c>
      <c r="AA123" s="95"/>
      <c r="AB123" s="95"/>
    </row>
    <row r="124" spans="2:28" x14ac:dyDescent="0.25">
      <c r="B124" s="87">
        <v>17.058</v>
      </c>
      <c r="C124" s="87"/>
      <c r="D124" s="87"/>
      <c r="N124" s="95">
        <v>4.827</v>
      </c>
      <c r="O124" s="95"/>
      <c r="P124" s="95"/>
      <c r="Z124" s="95">
        <v>3.4649999999999999</v>
      </c>
      <c r="AA124" s="95"/>
      <c r="AB124" s="95"/>
    </row>
    <row r="125" spans="2:28" x14ac:dyDescent="0.25">
      <c r="B125" s="87">
        <v>37.118000000000002</v>
      </c>
      <c r="C125" s="87"/>
      <c r="D125" s="87"/>
      <c r="N125" s="95">
        <v>1.66</v>
      </c>
      <c r="O125" s="95"/>
      <c r="P125" s="95"/>
      <c r="Z125" s="95">
        <v>5.5819999999999999</v>
      </c>
      <c r="AA125" s="95"/>
      <c r="AB125" s="95"/>
    </row>
    <row r="126" spans="2:28" x14ac:dyDescent="0.25">
      <c r="B126" s="87">
        <v>61.844000000000001</v>
      </c>
      <c r="C126" s="87"/>
      <c r="D126" s="87"/>
      <c r="N126" s="95">
        <v>2.4049999999999998</v>
      </c>
      <c r="O126" s="95"/>
      <c r="P126" s="95"/>
      <c r="Z126" s="95">
        <v>3.0310000000000001</v>
      </c>
      <c r="AA126" s="95"/>
      <c r="AB126" s="95"/>
    </row>
    <row r="127" spans="2:28" x14ac:dyDescent="0.25">
      <c r="B127" s="87">
        <v>24.602</v>
      </c>
      <c r="C127" s="87"/>
      <c r="D127" s="87"/>
      <c r="N127" s="95">
        <v>3.3450000000000002</v>
      </c>
      <c r="O127" s="95"/>
      <c r="P127" s="95"/>
      <c r="Z127" s="95">
        <v>7.6769999999999996</v>
      </c>
      <c r="AA127" s="95"/>
      <c r="AB127" s="95"/>
    </row>
    <row r="128" spans="2:28" x14ac:dyDescent="0.25">
      <c r="B128" s="87">
        <v>162.68299999999999</v>
      </c>
      <c r="C128" s="87"/>
      <c r="D128" s="87"/>
      <c r="N128" s="95">
        <v>0.90200000000000002</v>
      </c>
      <c r="O128" s="95"/>
      <c r="P128" s="95"/>
      <c r="Z128" s="95">
        <v>3.5510000000000002</v>
      </c>
      <c r="AA128" s="95"/>
      <c r="AB128" s="95"/>
    </row>
    <row r="129" spans="1:28" x14ac:dyDescent="0.25">
      <c r="B129" s="87">
        <v>18.805</v>
      </c>
      <c r="C129" s="87"/>
      <c r="D129" s="87"/>
      <c r="N129" s="95">
        <v>1.391</v>
      </c>
      <c r="O129" s="95"/>
      <c r="P129" s="95"/>
      <c r="Z129" s="95">
        <v>3.7530000000000001</v>
      </c>
      <c r="AA129" s="95"/>
      <c r="AB129" s="95"/>
    </row>
    <row r="130" spans="1:28" x14ac:dyDescent="0.25">
      <c r="N130" s="95">
        <v>3.57</v>
      </c>
      <c r="O130" s="95"/>
      <c r="P130" s="95"/>
      <c r="Z130" s="95">
        <v>1.9490000000000001</v>
      </c>
      <c r="AA130" s="95"/>
      <c r="AB130" s="95"/>
    </row>
    <row r="131" spans="1:28" x14ac:dyDescent="0.25">
      <c r="A131" t="s">
        <v>434</v>
      </c>
      <c r="B131" s="22">
        <f>AVERAGE(B5:B129)</f>
        <v>76.148040000000037</v>
      </c>
      <c r="C131" s="22">
        <f t="shared" ref="C131:D131" si="0">AVERAGE(C5:C129)</f>
        <v>68.264181818181811</v>
      </c>
      <c r="D131" s="22">
        <f t="shared" si="0"/>
        <v>64.811069306930705</v>
      </c>
      <c r="N131" s="95">
        <v>0.78800000000000003</v>
      </c>
      <c r="O131" s="95"/>
      <c r="P131" s="95"/>
      <c r="Z131" s="95">
        <v>3.1909999999999998</v>
      </c>
      <c r="AA131" s="95"/>
      <c r="AB131" s="95"/>
    </row>
    <row r="132" spans="1:28" x14ac:dyDescent="0.25">
      <c r="A132" t="s">
        <v>50</v>
      </c>
      <c r="B132" s="130">
        <f>STDEV(B5:B129)</f>
        <v>51.092873819185648</v>
      </c>
      <c r="C132" s="130">
        <f t="shared" ref="C132:D132" si="1">STDEV(C5:C129)</f>
        <v>34.281350266251813</v>
      </c>
      <c r="D132" s="130">
        <f t="shared" si="1"/>
        <v>41.335678001275681</v>
      </c>
      <c r="N132" s="95">
        <v>6.51</v>
      </c>
      <c r="O132" s="95"/>
      <c r="P132" s="95"/>
      <c r="Z132" s="95">
        <v>2.3879999999999999</v>
      </c>
      <c r="AA132" s="95"/>
      <c r="AB132" s="95"/>
    </row>
    <row r="133" spans="1:28" x14ac:dyDescent="0.25">
      <c r="N133" s="95">
        <v>4.8520000000000003</v>
      </c>
      <c r="O133" s="95"/>
      <c r="P133" s="95"/>
      <c r="Z133" s="95">
        <v>2.5449999999999999</v>
      </c>
      <c r="AA133" s="95"/>
      <c r="AB133" s="95"/>
    </row>
    <row r="134" spans="1:28" x14ac:dyDescent="0.25">
      <c r="O134" s="1"/>
      <c r="P134" s="1"/>
      <c r="Z134" s="95">
        <v>4.585</v>
      </c>
      <c r="AA134" s="95"/>
      <c r="AB134" s="95"/>
    </row>
    <row r="135" spans="1:28" x14ac:dyDescent="0.25">
      <c r="M135" t="s">
        <v>49</v>
      </c>
      <c r="N135" s="22">
        <f>AVERAGE(N5:N133)</f>
        <v>2.915798449612403</v>
      </c>
      <c r="O135" s="22">
        <f t="shared" ref="O135:P135" si="2">AVERAGE(O5:O133)</f>
        <v>2.7770172413793093</v>
      </c>
      <c r="P135" s="22">
        <f t="shared" si="2"/>
        <v>2.7291764705882344</v>
      </c>
      <c r="Z135" s="95">
        <v>10.241</v>
      </c>
      <c r="AA135" s="95"/>
      <c r="AB135" s="95"/>
    </row>
    <row r="136" spans="1:28" x14ac:dyDescent="0.25">
      <c r="M136" t="s">
        <v>50</v>
      </c>
      <c r="N136" s="130">
        <f>STDEV(N5:N133)</f>
        <v>1.6902852263923029</v>
      </c>
      <c r="O136" s="130">
        <f t="shared" ref="O136:P136" si="3">STDEV(O5:O133)</f>
        <v>1.2132434633872586</v>
      </c>
      <c r="P136" s="130">
        <f t="shared" si="3"/>
        <v>1.6803995188071279</v>
      </c>
      <c r="Z136" s="95">
        <v>2.9359999999999999</v>
      </c>
      <c r="AA136" s="95"/>
      <c r="AB136" s="95"/>
    </row>
    <row r="137" spans="1:28" x14ac:dyDescent="0.25">
      <c r="O137" s="1"/>
      <c r="P137" s="1"/>
      <c r="Z137" s="95">
        <v>4.1020000000000003</v>
      </c>
      <c r="AA137" s="95"/>
      <c r="AB137" s="95"/>
    </row>
    <row r="138" spans="1:28" x14ac:dyDescent="0.25">
      <c r="O138" s="1"/>
      <c r="P138" s="1"/>
      <c r="Z138" s="95">
        <v>7.92</v>
      </c>
      <c r="AA138" s="95"/>
      <c r="AB138" s="95"/>
    </row>
    <row r="139" spans="1:28" x14ac:dyDescent="0.25">
      <c r="O139" s="1"/>
      <c r="P139" s="1"/>
      <c r="Z139" s="95">
        <v>5.157</v>
      </c>
      <c r="AA139" s="95"/>
      <c r="AB139" s="95"/>
    </row>
    <row r="140" spans="1:28" x14ac:dyDescent="0.25">
      <c r="O140" s="1"/>
      <c r="P140" s="1"/>
      <c r="Z140" s="95">
        <v>5.29</v>
      </c>
      <c r="AA140" s="95"/>
      <c r="AB140" s="95"/>
    </row>
    <row r="141" spans="1:28" x14ac:dyDescent="0.25">
      <c r="O141" s="1"/>
      <c r="P141" s="1"/>
      <c r="Z141" s="95">
        <v>3.7490000000000001</v>
      </c>
      <c r="AA141" s="95"/>
      <c r="AB141" s="95"/>
    </row>
    <row r="142" spans="1:28" x14ac:dyDescent="0.25">
      <c r="O142" s="1"/>
      <c r="P142" s="1"/>
      <c r="Z142" s="95">
        <v>5.7729999999999997</v>
      </c>
      <c r="AA142" s="95"/>
      <c r="AB142" s="95"/>
    </row>
    <row r="143" spans="1:28" x14ac:dyDescent="0.25">
      <c r="O143" s="1"/>
      <c r="P143" s="1"/>
      <c r="Z143" s="95">
        <v>9.9640000000000004</v>
      </c>
      <c r="AA143" s="95"/>
      <c r="AB143" s="95"/>
    </row>
    <row r="144" spans="1:28" x14ac:dyDescent="0.25">
      <c r="O144" s="1"/>
      <c r="P144" s="1"/>
      <c r="Z144" s="95">
        <v>3.2050000000000001</v>
      </c>
      <c r="AA144" s="95"/>
      <c r="AB144" s="95"/>
    </row>
    <row r="145" spans="3:28" x14ac:dyDescent="0.25">
      <c r="O145" s="1"/>
      <c r="P145" s="1"/>
      <c r="Z145" s="95">
        <v>4.0030000000000001</v>
      </c>
      <c r="AA145" s="95"/>
      <c r="AB145" s="95"/>
    </row>
    <row r="146" spans="3:28" x14ac:dyDescent="0.25">
      <c r="O146" s="1"/>
      <c r="P146" s="1"/>
      <c r="AA146" s="1"/>
      <c r="AB146" s="1"/>
    </row>
    <row r="147" spans="3:28" x14ac:dyDescent="0.25">
      <c r="O147" s="1"/>
      <c r="P147" s="1"/>
      <c r="Y147" t="s">
        <v>49</v>
      </c>
      <c r="Z147" s="22">
        <f>AVERAGE(Z5:Z145)</f>
        <v>4.3906312056737606</v>
      </c>
      <c r="AA147" s="22">
        <f t="shared" ref="AA147:AB147" si="4">AVERAGE(AA5:AA145)</f>
        <v>4.3270645161290329</v>
      </c>
      <c r="AB147" s="22">
        <f t="shared" si="4"/>
        <v>4.0509306930693061</v>
      </c>
    </row>
    <row r="148" spans="3:28" x14ac:dyDescent="0.25">
      <c r="O148" s="1"/>
      <c r="P148" s="1"/>
      <c r="Y148" t="s">
        <v>50</v>
      </c>
      <c r="Z148" s="130">
        <f>STDEV(Z5:Z145)</f>
        <v>1.9979144748295738</v>
      </c>
      <c r="AA148" s="130">
        <f t="shared" ref="AA148:AB148" si="5">STDEV(AA5:AA145)</f>
        <v>1.6894181738874563</v>
      </c>
      <c r="AB148" s="130">
        <f t="shared" si="5"/>
        <v>1.5556415927675999</v>
      </c>
    </row>
    <row r="149" spans="3:28" x14ac:dyDescent="0.25">
      <c r="C149" s="3"/>
      <c r="D149" s="3"/>
      <c r="O149" s="1"/>
      <c r="P149" s="1"/>
      <c r="AA149" s="1"/>
      <c r="AB149" s="1"/>
    </row>
    <row r="150" spans="3:28" x14ac:dyDescent="0.25">
      <c r="C150" s="3"/>
      <c r="D150" s="3"/>
      <c r="O150" s="1"/>
      <c r="P150" s="1"/>
      <c r="AA150" s="1"/>
      <c r="AB150" s="1"/>
    </row>
    <row r="151" spans="3:28" x14ac:dyDescent="0.25">
      <c r="C151" s="3"/>
      <c r="D151" s="3"/>
      <c r="O151" s="1"/>
      <c r="P151" s="1"/>
      <c r="AA151" s="1"/>
      <c r="AB151" s="1"/>
    </row>
    <row r="152" spans="3:28" x14ac:dyDescent="0.25">
      <c r="C152" s="3"/>
      <c r="D152" s="3"/>
      <c r="O152" s="1"/>
      <c r="P152" s="1"/>
      <c r="AA152" s="1"/>
      <c r="AB152" s="1"/>
    </row>
    <row r="153" spans="3:28" x14ac:dyDescent="0.25">
      <c r="C153" s="3"/>
      <c r="D153" s="3"/>
      <c r="O153" s="1"/>
      <c r="P153" s="1"/>
      <c r="AA153" s="1"/>
      <c r="AB153" s="1"/>
    </row>
    <row r="154" spans="3:28" x14ac:dyDescent="0.25">
      <c r="C154" s="3"/>
      <c r="D154" s="3"/>
      <c r="O154" s="1"/>
      <c r="P154" s="1"/>
      <c r="AA154" s="1"/>
      <c r="AB154" s="1"/>
    </row>
    <row r="155" spans="3:28" x14ac:dyDescent="0.25">
      <c r="C155" s="3"/>
      <c r="D155" s="3"/>
      <c r="O155" s="1"/>
      <c r="P155" s="1"/>
      <c r="AA155" s="1"/>
      <c r="AB155" s="1"/>
    </row>
    <row r="156" spans="3:28" x14ac:dyDescent="0.25">
      <c r="C156" s="3"/>
      <c r="D156" s="3"/>
      <c r="O156" s="1"/>
      <c r="P156" s="1"/>
      <c r="AA156" s="1"/>
      <c r="AB156" s="1"/>
    </row>
    <row r="157" spans="3:28" x14ac:dyDescent="0.25">
      <c r="C157" s="3"/>
      <c r="D157" s="3"/>
      <c r="O157" s="1"/>
      <c r="P157" s="1"/>
      <c r="AA157" s="1"/>
      <c r="AB157" s="1"/>
    </row>
    <row r="158" spans="3:28" x14ac:dyDescent="0.25">
      <c r="C158" s="3"/>
      <c r="D158" s="3"/>
      <c r="O158" s="1"/>
      <c r="P158" s="1"/>
      <c r="AA158" s="1"/>
      <c r="AB158" s="1"/>
    </row>
    <row r="159" spans="3:28" x14ac:dyDescent="0.25">
      <c r="C159" s="3"/>
      <c r="D159" s="3"/>
      <c r="O159" s="1"/>
      <c r="P159" s="1"/>
      <c r="AA159" s="1"/>
      <c r="AB159" s="1"/>
    </row>
    <row r="160" spans="3:28" x14ac:dyDescent="0.25">
      <c r="C160" s="3"/>
      <c r="D160" s="3"/>
      <c r="O160" s="1"/>
      <c r="P160" s="1"/>
      <c r="AA160" s="1"/>
      <c r="AB160" s="1"/>
    </row>
    <row r="161" spans="3:28" x14ac:dyDescent="0.25">
      <c r="C161" s="3"/>
      <c r="D161" s="3"/>
      <c r="O161" s="1"/>
      <c r="P161" s="1"/>
      <c r="AA161" s="1"/>
      <c r="AB161" s="1"/>
    </row>
    <row r="162" spans="3:28" x14ac:dyDescent="0.25">
      <c r="C162" s="3"/>
      <c r="D162" s="3"/>
      <c r="O162" s="1"/>
      <c r="P162" s="1"/>
      <c r="AA162" s="1"/>
      <c r="AB162" s="1"/>
    </row>
    <row r="163" spans="3:28" x14ac:dyDescent="0.25">
      <c r="C163" s="3"/>
      <c r="D163" s="3"/>
      <c r="O163" s="1"/>
      <c r="P163" s="1"/>
      <c r="AA163" s="1"/>
      <c r="AB163" s="1"/>
    </row>
    <row r="164" spans="3:28" x14ac:dyDescent="0.25">
      <c r="C164" s="3"/>
      <c r="D164" s="3"/>
      <c r="O164" s="1"/>
      <c r="P164" s="1"/>
      <c r="AA164" s="1"/>
      <c r="AB164" s="1"/>
    </row>
    <row r="165" spans="3:28" x14ac:dyDescent="0.25">
      <c r="C165" s="3"/>
      <c r="D165" s="3"/>
      <c r="O165" s="1"/>
      <c r="P165" s="1"/>
      <c r="AA165" s="1"/>
      <c r="AB165" s="1"/>
    </row>
    <row r="166" spans="3:28" x14ac:dyDescent="0.25">
      <c r="C166" s="3"/>
      <c r="D166" s="3"/>
      <c r="O166" s="1"/>
      <c r="P166" s="1"/>
      <c r="AA166" s="1"/>
      <c r="AB166" s="1"/>
    </row>
    <row r="167" spans="3:28" x14ac:dyDescent="0.25">
      <c r="C167" s="3"/>
      <c r="D167" s="3"/>
      <c r="O167" s="1"/>
      <c r="P167" s="1"/>
      <c r="AA167" s="1"/>
      <c r="AB167" s="1"/>
    </row>
    <row r="168" spans="3:28" x14ac:dyDescent="0.25">
      <c r="C168" s="3"/>
      <c r="D168" s="3"/>
      <c r="O168" s="1"/>
      <c r="P168" s="1"/>
      <c r="AA168" s="1"/>
      <c r="AB168" s="1"/>
    </row>
    <row r="169" spans="3:28" x14ac:dyDescent="0.25">
      <c r="C169" s="3"/>
      <c r="D169" s="3"/>
      <c r="O169" s="1"/>
      <c r="P169" s="1"/>
      <c r="AA169" s="1"/>
      <c r="AB169" s="1"/>
    </row>
    <row r="170" spans="3:28" x14ac:dyDescent="0.25">
      <c r="C170" s="3"/>
      <c r="D170" s="3"/>
      <c r="O170" s="1"/>
      <c r="P170" s="1"/>
      <c r="AA170" s="1"/>
      <c r="AB170" s="1"/>
    </row>
    <row r="171" spans="3:28" x14ac:dyDescent="0.25">
      <c r="C171" s="3"/>
      <c r="D171" s="3"/>
      <c r="O171" s="1"/>
      <c r="P171" s="1"/>
      <c r="AA171" s="1"/>
      <c r="AB171" s="1"/>
    </row>
    <row r="172" spans="3:28" x14ac:dyDescent="0.25">
      <c r="C172" s="3"/>
      <c r="D172" s="3"/>
      <c r="O172" s="1"/>
      <c r="P172" s="1"/>
      <c r="AA172" s="1"/>
      <c r="AB172" s="1"/>
    </row>
    <row r="173" spans="3:28" x14ac:dyDescent="0.25">
      <c r="C173" s="3"/>
      <c r="D173" s="3"/>
      <c r="O173" s="1"/>
      <c r="P173" s="1"/>
      <c r="AA173" s="1"/>
      <c r="AB173" s="1"/>
    </row>
    <row r="174" spans="3:28" x14ac:dyDescent="0.25">
      <c r="C174" s="3"/>
      <c r="D174" s="3"/>
      <c r="O174" s="1"/>
      <c r="P174" s="1"/>
      <c r="AA174" s="1"/>
      <c r="AB174" s="1"/>
    </row>
    <row r="175" spans="3:28" x14ac:dyDescent="0.25">
      <c r="C175" s="3"/>
      <c r="D175" s="3"/>
      <c r="O175" s="1"/>
      <c r="P175" s="1"/>
      <c r="AA175" s="1"/>
      <c r="AB175" s="1"/>
    </row>
    <row r="176" spans="3:28" x14ac:dyDescent="0.25">
      <c r="C176" s="3"/>
      <c r="D176" s="3"/>
      <c r="O176" s="1"/>
      <c r="P176" s="1"/>
      <c r="AA176" s="1"/>
      <c r="AB176" s="1"/>
    </row>
    <row r="177" spans="3:28" x14ac:dyDescent="0.25">
      <c r="C177" s="3"/>
      <c r="D177" s="3"/>
      <c r="O177" s="1"/>
      <c r="P177" s="1"/>
      <c r="AA177" s="1"/>
      <c r="AB177" s="1"/>
    </row>
    <row r="178" spans="3:28" x14ac:dyDescent="0.25">
      <c r="C178" s="3"/>
      <c r="D178" s="3"/>
      <c r="O178" s="1"/>
      <c r="P178" s="1"/>
      <c r="AA178" s="1"/>
      <c r="AB178" s="1"/>
    </row>
    <row r="179" spans="3:28" x14ac:dyDescent="0.25">
      <c r="C179" s="3"/>
      <c r="D179" s="3"/>
      <c r="O179" s="1"/>
      <c r="P179" s="1"/>
      <c r="AA179" s="1"/>
      <c r="AB179" s="1"/>
    </row>
    <row r="180" spans="3:28" x14ac:dyDescent="0.25">
      <c r="C180" s="3"/>
      <c r="D180" s="3"/>
      <c r="O180" s="1"/>
      <c r="P180" s="1"/>
      <c r="AA180" s="1"/>
      <c r="AB180" s="1"/>
    </row>
    <row r="181" spans="3:28" x14ac:dyDescent="0.25">
      <c r="C181" s="3"/>
      <c r="D181" s="3"/>
      <c r="O181" s="1"/>
      <c r="P181" s="1"/>
      <c r="AA181" s="1"/>
      <c r="AB181" s="1"/>
    </row>
    <row r="182" spans="3:28" x14ac:dyDescent="0.25">
      <c r="C182" s="3"/>
      <c r="D182" s="3"/>
      <c r="O182" s="1"/>
      <c r="P182" s="1"/>
      <c r="AA182" s="1"/>
      <c r="AB182" s="1"/>
    </row>
    <row r="183" spans="3:28" x14ac:dyDescent="0.25">
      <c r="C183" s="3"/>
      <c r="D183" s="3"/>
      <c r="O183" s="1"/>
      <c r="P183" s="1"/>
      <c r="AA183" s="1"/>
      <c r="AB183" s="1"/>
    </row>
    <row r="184" spans="3:28" x14ac:dyDescent="0.25">
      <c r="C184" s="3"/>
      <c r="D184" s="3"/>
      <c r="O184" s="1"/>
      <c r="P184" s="1"/>
      <c r="AA184" s="1"/>
      <c r="AB184" s="1"/>
    </row>
    <row r="185" spans="3:28" x14ac:dyDescent="0.25">
      <c r="C185" s="3"/>
      <c r="D185" s="3"/>
      <c r="O185" s="1"/>
      <c r="P185" s="1"/>
      <c r="AA185" s="1"/>
      <c r="AB185" s="1"/>
    </row>
    <row r="186" spans="3:28" x14ac:dyDescent="0.25">
      <c r="C186" s="3"/>
      <c r="D186" s="3"/>
      <c r="O186" s="1"/>
      <c r="AA186" s="1"/>
      <c r="AB186" s="1"/>
    </row>
    <row r="187" spans="3:28" x14ac:dyDescent="0.25">
      <c r="C187" s="3"/>
      <c r="D187" s="3"/>
      <c r="O187" s="1"/>
      <c r="AA187" s="1"/>
      <c r="AB187" s="1"/>
    </row>
    <row r="188" spans="3:28" x14ac:dyDescent="0.25">
      <c r="C188" s="3"/>
      <c r="D188" s="3"/>
      <c r="O188" s="1"/>
      <c r="AA188" s="1"/>
      <c r="AB188" s="1"/>
    </row>
    <row r="189" spans="3:28" x14ac:dyDescent="0.25">
      <c r="C189" s="3"/>
      <c r="D189" s="3"/>
      <c r="O189" s="1"/>
      <c r="AA189" s="1"/>
      <c r="AB189" s="1"/>
    </row>
    <row r="190" spans="3:28" x14ac:dyDescent="0.25">
      <c r="C190" s="3"/>
      <c r="D190" s="3"/>
      <c r="AA190" s="1"/>
    </row>
    <row r="191" spans="3:28" x14ac:dyDescent="0.25">
      <c r="C191" s="3"/>
      <c r="D191" s="3"/>
      <c r="AA191" s="1"/>
    </row>
    <row r="192" spans="3:28" x14ac:dyDescent="0.25">
      <c r="C192" s="3"/>
      <c r="D192" s="3"/>
      <c r="AA192" s="1"/>
    </row>
    <row r="193" spans="3:27" x14ac:dyDescent="0.25">
      <c r="C193" s="3"/>
      <c r="D193" s="3"/>
      <c r="AA193" s="1"/>
    </row>
    <row r="194" spans="3:27" x14ac:dyDescent="0.25">
      <c r="C194" s="3"/>
      <c r="D194" s="3"/>
      <c r="AA194" s="1"/>
    </row>
    <row r="195" spans="3:27" x14ac:dyDescent="0.25">
      <c r="C195" s="3"/>
      <c r="D195" s="3"/>
      <c r="AA195" s="1"/>
    </row>
    <row r="196" spans="3:27" x14ac:dyDescent="0.25">
      <c r="C196" s="3"/>
      <c r="D196" s="3"/>
      <c r="AA196" s="1"/>
    </row>
    <row r="197" spans="3:27" x14ac:dyDescent="0.25">
      <c r="C197" s="3"/>
      <c r="D197" s="3"/>
      <c r="AA197" s="1"/>
    </row>
    <row r="198" spans="3:27" x14ac:dyDescent="0.25">
      <c r="C198" s="3"/>
      <c r="D198" s="3"/>
      <c r="AA198" s="1"/>
    </row>
    <row r="199" spans="3:27" x14ac:dyDescent="0.25">
      <c r="C199" s="3"/>
      <c r="D199" s="3"/>
    </row>
    <row r="200" spans="3:27" x14ac:dyDescent="0.25">
      <c r="C200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5E2A-DED2-4DDA-BE86-54F85EF61982}">
  <dimension ref="A2:L461"/>
  <sheetViews>
    <sheetView workbookViewId="0">
      <selection activeCell="K260" sqref="K260"/>
    </sheetView>
  </sheetViews>
  <sheetFormatPr defaultRowHeight="15" x14ac:dyDescent="0.25"/>
  <cols>
    <col min="1" max="1" width="11.140625" customWidth="1"/>
    <col min="2" max="2" width="9.5703125" bestFit="1" customWidth="1"/>
    <col min="3" max="3" width="15.5703125" style="11" customWidth="1"/>
    <col min="4" max="4" width="19.28515625" style="11" customWidth="1"/>
    <col min="5" max="5" width="18.5703125" customWidth="1"/>
    <col min="6" max="6" width="40.140625" customWidth="1"/>
    <col min="7" max="7" width="33.7109375" customWidth="1"/>
  </cols>
  <sheetData>
    <row r="2" spans="2:7" s="108" customFormat="1" x14ac:dyDescent="0.25">
      <c r="C2" s="114" t="s">
        <v>457</v>
      </c>
      <c r="D2" s="113"/>
    </row>
    <row r="3" spans="2:7" x14ac:dyDescent="0.25">
      <c r="C3" s="86" t="s">
        <v>685</v>
      </c>
      <c r="F3" t="s">
        <v>1298</v>
      </c>
    </row>
    <row r="4" spans="2:7" x14ac:dyDescent="0.25">
      <c r="C4" s="86"/>
    </row>
    <row r="5" spans="2:7" x14ac:dyDescent="0.25">
      <c r="C5" s="28" t="s">
        <v>105</v>
      </c>
      <c r="D5" s="28" t="s">
        <v>106</v>
      </c>
      <c r="F5" s="29" t="s">
        <v>108</v>
      </c>
      <c r="G5" s="30"/>
    </row>
    <row r="6" spans="2:7" x14ac:dyDescent="0.25">
      <c r="C6" s="95">
        <v>104.935</v>
      </c>
      <c r="D6" s="95">
        <v>16.019649999999999</v>
      </c>
      <c r="F6" s="2" t="s">
        <v>109</v>
      </c>
      <c r="G6" s="3">
        <v>3.888271454975E-3</v>
      </c>
    </row>
    <row r="7" spans="2:7" x14ac:dyDescent="0.25">
      <c r="C7" s="95">
        <v>54.365780000000001</v>
      </c>
      <c r="D7" s="95">
        <v>15.092980000000001</v>
      </c>
      <c r="F7" s="2" t="s">
        <v>110</v>
      </c>
      <c r="G7" s="3" t="s">
        <v>9</v>
      </c>
    </row>
    <row r="8" spans="2:7" x14ac:dyDescent="0.25">
      <c r="C8" s="95">
        <v>69.059979999999996</v>
      </c>
      <c r="D8" s="95">
        <v>5.1230729999999998</v>
      </c>
      <c r="F8" s="2" t="s">
        <v>111</v>
      </c>
      <c r="G8" s="3" t="s">
        <v>8</v>
      </c>
    </row>
    <row r="9" spans="2:7" x14ac:dyDescent="0.25">
      <c r="C9" s="95">
        <v>90.726209999999995</v>
      </c>
      <c r="D9" s="95">
        <v>2.05606</v>
      </c>
      <c r="F9" s="2" t="s">
        <v>112</v>
      </c>
      <c r="G9" s="3" t="s">
        <v>72</v>
      </c>
    </row>
    <row r="10" spans="2:7" x14ac:dyDescent="0.25">
      <c r="C10" s="95">
        <v>180.9128</v>
      </c>
      <c r="D10" s="95">
        <v>15.97716</v>
      </c>
      <c r="F10" s="2" t="s">
        <v>113</v>
      </c>
      <c r="G10" s="3" t="s">
        <v>456</v>
      </c>
    </row>
    <row r="11" spans="2:7" x14ac:dyDescent="0.25">
      <c r="C11" s="87"/>
      <c r="D11" s="95"/>
    </row>
    <row r="12" spans="2:7" x14ac:dyDescent="0.25">
      <c r="B12" t="s">
        <v>49</v>
      </c>
      <c r="C12" s="96">
        <f>AVERAGE(C6:C10)</f>
        <v>99.999954000000002</v>
      </c>
      <c r="D12" s="96">
        <f>AVERAGE(D6:D10)</f>
        <v>10.853784600000001</v>
      </c>
    </row>
    <row r="13" spans="2:7" x14ac:dyDescent="0.25">
      <c r="B13" t="s">
        <v>50</v>
      </c>
      <c r="C13" s="87">
        <f>STDEV(C6:C10)</f>
        <v>49.236687242345837</v>
      </c>
      <c r="D13" s="87">
        <f>STDEV(D6:D10)</f>
        <v>6.7295418127730509</v>
      </c>
    </row>
    <row r="15" spans="2:7" s="108" customFormat="1" x14ac:dyDescent="0.25">
      <c r="C15" s="114" t="s">
        <v>460</v>
      </c>
      <c r="D15" s="113"/>
    </row>
    <row r="16" spans="2:7" x14ac:dyDescent="0.25">
      <c r="C16" s="86" t="s">
        <v>685</v>
      </c>
      <c r="F16" t="s">
        <v>1298</v>
      </c>
    </row>
    <row r="17" spans="2:7" x14ac:dyDescent="0.25">
      <c r="C17" s="86"/>
    </row>
    <row r="18" spans="2:7" x14ac:dyDescent="0.25">
      <c r="C18" s="28" t="s">
        <v>105</v>
      </c>
      <c r="D18" s="28" t="s">
        <v>106</v>
      </c>
      <c r="F18" s="29" t="s">
        <v>108</v>
      </c>
      <c r="G18" s="30"/>
    </row>
    <row r="19" spans="2:7" x14ac:dyDescent="0.25">
      <c r="C19" s="144">
        <v>80.424090000000007</v>
      </c>
      <c r="D19" s="144">
        <v>33.467950000000002</v>
      </c>
      <c r="F19" s="2" t="s">
        <v>109</v>
      </c>
      <c r="G19" s="3">
        <v>1.8912864116528001E-2</v>
      </c>
    </row>
    <row r="20" spans="2:7" x14ac:dyDescent="0.25">
      <c r="C20" s="144">
        <v>99.303989999999999</v>
      </c>
      <c r="D20" s="144">
        <v>77.01352</v>
      </c>
      <c r="F20" s="2" t="s">
        <v>110</v>
      </c>
      <c r="G20" s="3" t="s">
        <v>64</v>
      </c>
    </row>
    <row r="21" spans="2:7" x14ac:dyDescent="0.25">
      <c r="C21" s="144">
        <v>140.10890000000001</v>
      </c>
      <c r="D21" s="144">
        <v>11.6038</v>
      </c>
      <c r="F21" s="2" t="s">
        <v>111</v>
      </c>
      <c r="G21" s="3" t="s">
        <v>8</v>
      </c>
    </row>
    <row r="22" spans="2:7" x14ac:dyDescent="0.25">
      <c r="C22" s="144">
        <v>83.956460000000007</v>
      </c>
      <c r="D22" s="144">
        <v>44.129510000000003</v>
      </c>
      <c r="F22" s="2" t="s">
        <v>112</v>
      </c>
      <c r="G22" s="3" t="s">
        <v>72</v>
      </c>
    </row>
    <row r="23" spans="2:7" x14ac:dyDescent="0.25">
      <c r="C23" s="144">
        <v>96.206509999999994</v>
      </c>
      <c r="D23" s="144">
        <v>82.860200000000006</v>
      </c>
      <c r="F23" s="2" t="s">
        <v>113</v>
      </c>
      <c r="G23" s="3" t="s">
        <v>458</v>
      </c>
    </row>
    <row r="24" spans="2:7" x14ac:dyDescent="0.25">
      <c r="C24" s="130"/>
      <c r="D24" s="130"/>
    </row>
    <row r="25" spans="2:7" x14ac:dyDescent="0.25">
      <c r="B25" t="s">
        <v>49</v>
      </c>
      <c r="C25" s="22">
        <f>AVERAGE(C19:C23)</f>
        <v>99.999989999999997</v>
      </c>
      <c r="D25" s="22">
        <f>AVERAGE(D19:D23)</f>
        <v>49.814996000000008</v>
      </c>
    </row>
    <row r="26" spans="2:7" x14ac:dyDescent="0.25">
      <c r="B26" t="s">
        <v>50</v>
      </c>
      <c r="C26" s="130">
        <f>STDEV(C19:C23)</f>
        <v>23.791859340798741</v>
      </c>
      <c r="D26" s="130">
        <f>STDEV(D19:D23)</f>
        <v>29.964109276403146</v>
      </c>
    </row>
    <row r="28" spans="2:7" s="108" customFormat="1" x14ac:dyDescent="0.25">
      <c r="C28" s="114" t="s">
        <v>461</v>
      </c>
      <c r="D28" s="113"/>
    </row>
    <row r="29" spans="2:7" x14ac:dyDescent="0.25">
      <c r="C29" s="86" t="s">
        <v>686</v>
      </c>
      <c r="F29" t="s">
        <v>1299</v>
      </c>
    </row>
    <row r="30" spans="2:7" x14ac:dyDescent="0.25">
      <c r="C30" s="86"/>
    </row>
    <row r="31" spans="2:7" x14ac:dyDescent="0.25">
      <c r="C31" s="28" t="s">
        <v>120</v>
      </c>
      <c r="D31" s="28" t="s">
        <v>121</v>
      </c>
      <c r="F31" s="29" t="s">
        <v>108</v>
      </c>
      <c r="G31" s="30"/>
    </row>
    <row r="32" spans="2:7" x14ac:dyDescent="0.25">
      <c r="C32" s="95">
        <v>119.88160000000001</v>
      </c>
      <c r="D32" s="95">
        <v>62.487560000000002</v>
      </c>
      <c r="F32" s="2" t="s">
        <v>109</v>
      </c>
      <c r="G32" s="3">
        <v>3.2964730632838002E-2</v>
      </c>
    </row>
    <row r="33" spans="2:7" x14ac:dyDescent="0.25">
      <c r="C33" s="95">
        <v>117.6641</v>
      </c>
      <c r="D33" s="95">
        <v>48.84402</v>
      </c>
      <c r="F33" s="2" t="s">
        <v>110</v>
      </c>
      <c r="G33" s="3" t="s">
        <v>64</v>
      </c>
    </row>
    <row r="34" spans="2:7" x14ac:dyDescent="0.25">
      <c r="C34" s="95">
        <v>154.9751</v>
      </c>
      <c r="D34" s="95">
        <v>56.691630000000004</v>
      </c>
      <c r="F34" s="2" t="s">
        <v>111</v>
      </c>
      <c r="G34" s="3" t="s">
        <v>8</v>
      </c>
    </row>
    <row r="35" spans="2:7" x14ac:dyDescent="0.25">
      <c r="C35" s="95">
        <v>62.227580000000003</v>
      </c>
      <c r="D35" s="95">
        <v>21.395720000000001</v>
      </c>
      <c r="F35" s="2" t="s">
        <v>112</v>
      </c>
      <c r="G35" s="3" t="s">
        <v>72</v>
      </c>
    </row>
    <row r="36" spans="2:7" x14ac:dyDescent="0.25">
      <c r="C36" s="95">
        <v>45.252540000000003</v>
      </c>
      <c r="D36" s="95">
        <v>32.97728</v>
      </c>
      <c r="F36" s="2" t="s">
        <v>113</v>
      </c>
      <c r="G36" s="3" t="s">
        <v>459</v>
      </c>
    </row>
    <row r="37" spans="2:7" x14ac:dyDescent="0.25">
      <c r="C37" s="87"/>
      <c r="D37" s="172"/>
    </row>
    <row r="38" spans="2:7" x14ac:dyDescent="0.25">
      <c r="B38" t="s">
        <v>49</v>
      </c>
      <c r="C38" s="96">
        <f>AVERAGE(C32:C36)</f>
        <v>100.000184</v>
      </c>
      <c r="D38" s="96">
        <f>AVERAGE(D32:D36)</f>
        <v>44.479242000000006</v>
      </c>
    </row>
    <row r="39" spans="2:7" x14ac:dyDescent="0.25">
      <c r="B39" t="s">
        <v>50</v>
      </c>
      <c r="C39" s="87">
        <f>STDEV(C32:C36)</f>
        <v>45.148643823260969</v>
      </c>
      <c r="D39" s="87">
        <f>STDEV(D32:D36)</f>
        <v>17.012035023879996</v>
      </c>
    </row>
    <row r="42" spans="2:7" s="108" customFormat="1" x14ac:dyDescent="0.25">
      <c r="C42" s="114" t="s">
        <v>462</v>
      </c>
      <c r="D42" s="113"/>
    </row>
    <row r="43" spans="2:7" x14ac:dyDescent="0.25">
      <c r="C43" s="86" t="s">
        <v>1300</v>
      </c>
    </row>
    <row r="44" spans="2:7" x14ac:dyDescent="0.25">
      <c r="C44" s="86"/>
    </row>
    <row r="45" spans="2:7" x14ac:dyDescent="0.25">
      <c r="C45" s="28" t="s">
        <v>105</v>
      </c>
      <c r="D45" s="28" t="s">
        <v>106</v>
      </c>
      <c r="F45" s="29" t="s">
        <v>108</v>
      </c>
      <c r="G45" s="30"/>
    </row>
    <row r="46" spans="2:7" x14ac:dyDescent="0.25">
      <c r="C46" s="144">
        <v>1.2167174999999999</v>
      </c>
      <c r="D46" s="144">
        <v>2.0961020000000001</v>
      </c>
      <c r="F46" s="2" t="s">
        <v>109</v>
      </c>
      <c r="G46" s="3">
        <v>1.1299790933394E-2</v>
      </c>
    </row>
    <row r="47" spans="2:7" x14ac:dyDescent="0.25">
      <c r="C47" s="144">
        <v>0.34184113999999999</v>
      </c>
      <c r="D47" s="144">
        <v>1.8222590000000001</v>
      </c>
      <c r="F47" s="2" t="s">
        <v>110</v>
      </c>
      <c r="G47" s="3" t="s">
        <v>64</v>
      </c>
    </row>
    <row r="48" spans="2:7" x14ac:dyDescent="0.25">
      <c r="C48" s="144">
        <v>0.93620322</v>
      </c>
      <c r="D48" s="144">
        <v>2.2657210000000001</v>
      </c>
      <c r="F48" s="2" t="s">
        <v>111</v>
      </c>
      <c r="G48" s="3" t="s">
        <v>8</v>
      </c>
    </row>
    <row r="49" spans="2:11" x14ac:dyDescent="0.25">
      <c r="C49" s="144">
        <v>1.22018015</v>
      </c>
      <c r="D49" s="144">
        <v>4.1012149999999998</v>
      </c>
      <c r="F49" s="2" t="s">
        <v>112</v>
      </c>
      <c r="G49" s="3" t="s">
        <v>72</v>
      </c>
    </row>
    <row r="50" spans="2:11" x14ac:dyDescent="0.25">
      <c r="C50" s="144">
        <v>0.99699397000000001</v>
      </c>
      <c r="D50" s="144">
        <v>1.958323</v>
      </c>
      <c r="F50" s="2" t="s">
        <v>113</v>
      </c>
      <c r="G50" s="3" t="s">
        <v>463</v>
      </c>
    </row>
    <row r="51" spans="2:11" x14ac:dyDescent="0.25">
      <c r="C51" s="144">
        <v>0.4392896</v>
      </c>
      <c r="D51" s="144">
        <v>5.4002809999999997</v>
      </c>
    </row>
    <row r="52" spans="2:11" x14ac:dyDescent="0.25">
      <c r="C52" s="144">
        <v>1.8487745200000001</v>
      </c>
      <c r="D52" s="144">
        <v>1.4952019999999999</v>
      </c>
    </row>
    <row r="53" spans="2:11" x14ac:dyDescent="0.25">
      <c r="C53" s="130"/>
      <c r="D53" s="130"/>
    </row>
    <row r="54" spans="2:11" x14ac:dyDescent="0.25">
      <c r="B54" t="s">
        <v>49</v>
      </c>
      <c r="C54" s="22">
        <f>AVERAGE(C46:C52)</f>
        <v>1.0000000142857144</v>
      </c>
      <c r="D54" s="22">
        <f>AVERAGE(D46:D52)</f>
        <v>2.7341575714285713</v>
      </c>
    </row>
    <row r="55" spans="2:11" x14ac:dyDescent="0.25">
      <c r="B55" t="s">
        <v>50</v>
      </c>
      <c r="C55" s="130">
        <f>STDEV(C46:C52)</f>
        <v>0.51112820669588188</v>
      </c>
      <c r="D55" s="130">
        <f>STDEV(D46:D52)</f>
        <v>1.4475322148311422</v>
      </c>
    </row>
    <row r="57" spans="2:11" s="108" customFormat="1" x14ac:dyDescent="0.25">
      <c r="C57" s="114" t="s">
        <v>1348</v>
      </c>
      <c r="D57" s="113"/>
    </row>
    <row r="58" spans="2:11" s="134" customFormat="1" x14ac:dyDescent="0.25">
      <c r="C58" s="117" t="s">
        <v>688</v>
      </c>
      <c r="D58" s="118"/>
      <c r="F58" s="134" t="s">
        <v>1197</v>
      </c>
    </row>
    <row r="59" spans="2:11" s="134" customFormat="1" x14ac:dyDescent="0.25">
      <c r="C59" s="117"/>
      <c r="D59" s="118"/>
    </row>
    <row r="60" spans="2:11" x14ac:dyDescent="0.25">
      <c r="B60" s="31" t="s">
        <v>1346</v>
      </c>
      <c r="C60" s="28" t="s">
        <v>120</v>
      </c>
      <c r="D60" s="28" t="s">
        <v>121</v>
      </c>
      <c r="E60" s="3"/>
      <c r="F60" s="29" t="s">
        <v>108</v>
      </c>
      <c r="G60" s="29"/>
    </row>
    <row r="61" spans="2:11" x14ac:dyDescent="0.25">
      <c r="C61" s="144">
        <v>1.0457689999999999</v>
      </c>
      <c r="D61" s="144">
        <v>1.1654519999999999</v>
      </c>
      <c r="E61" s="1"/>
      <c r="F61" s="2" t="s">
        <v>109</v>
      </c>
      <c r="G61" s="2">
        <v>0.21725801774192799</v>
      </c>
    </row>
    <row r="62" spans="2:11" x14ac:dyDescent="0.25">
      <c r="C62" s="144">
        <v>0.96527200000000002</v>
      </c>
      <c r="D62" s="144">
        <v>1.1378790000000001</v>
      </c>
      <c r="E62" s="1"/>
      <c r="F62" s="2" t="s">
        <v>110</v>
      </c>
      <c r="G62" s="2" t="s">
        <v>23</v>
      </c>
    </row>
    <row r="63" spans="2:11" x14ac:dyDescent="0.25">
      <c r="C63" s="144">
        <v>1.7235290000000001</v>
      </c>
      <c r="D63" s="144">
        <v>1.629802</v>
      </c>
      <c r="E63" s="1"/>
      <c r="F63" s="2" t="s">
        <v>111</v>
      </c>
      <c r="G63" s="2" t="s">
        <v>22</v>
      </c>
    </row>
    <row r="64" spans="2:11" x14ac:dyDescent="0.25">
      <c r="C64" s="144">
        <v>0.78772500000000001</v>
      </c>
      <c r="D64" s="144">
        <v>1.324884</v>
      </c>
      <c r="E64" s="1"/>
      <c r="F64" s="2" t="s">
        <v>112</v>
      </c>
      <c r="G64" s="2" t="s">
        <v>72</v>
      </c>
      <c r="J64" s="1"/>
      <c r="K64" s="1"/>
    </row>
    <row r="65" spans="2:11" x14ac:dyDescent="0.25">
      <c r="C65" s="144">
        <v>0.67874199999999996</v>
      </c>
      <c r="D65" s="144">
        <v>0.796817</v>
      </c>
      <c r="E65" s="1"/>
      <c r="F65" s="2" t="s">
        <v>113</v>
      </c>
      <c r="G65" s="2" t="s">
        <v>1125</v>
      </c>
      <c r="J65" s="1"/>
      <c r="K65" s="1"/>
    </row>
    <row r="66" spans="2:11" x14ac:dyDescent="0.25">
      <c r="C66" s="144">
        <v>0.92915899999999996</v>
      </c>
      <c r="D66" s="144">
        <v>1.3094060000000001</v>
      </c>
      <c r="E66" s="1"/>
      <c r="F66" s="1"/>
      <c r="G66" s="1"/>
      <c r="J66" s="1"/>
      <c r="K66" s="1"/>
    </row>
    <row r="67" spans="2:11" x14ac:dyDescent="0.25">
      <c r="C67" s="144">
        <v>0.86980999999999997</v>
      </c>
      <c r="D67" s="144"/>
      <c r="E67" s="1"/>
      <c r="F67" s="1"/>
      <c r="G67" s="1"/>
      <c r="J67" s="1"/>
      <c r="K67" s="1"/>
    </row>
    <row r="68" spans="2:11" x14ac:dyDescent="0.25">
      <c r="C68" s="144"/>
      <c r="D68" s="144"/>
      <c r="E68" s="1"/>
      <c r="F68" s="1"/>
      <c r="G68" s="1"/>
      <c r="J68" s="1"/>
      <c r="K68" s="1"/>
    </row>
    <row r="69" spans="2:11" x14ac:dyDescent="0.25">
      <c r="B69" t="s">
        <v>49</v>
      </c>
      <c r="C69" s="22">
        <f>AVERAGE(C61:C67)</f>
        <v>1.0000008571428571</v>
      </c>
      <c r="D69" s="22">
        <f>AVERAGE(D61:D67)</f>
        <v>1.2273733333333332</v>
      </c>
      <c r="E69" s="1"/>
      <c r="F69" s="1"/>
      <c r="G69" s="1"/>
      <c r="J69" s="1"/>
      <c r="K69" s="1"/>
    </row>
    <row r="70" spans="2:11" x14ac:dyDescent="0.25">
      <c r="B70" t="s">
        <v>50</v>
      </c>
      <c r="C70" s="130">
        <f>STDEV(C61:C67)</f>
        <v>0.34083972547001662</v>
      </c>
      <c r="D70" s="130">
        <f>STDEV(D61:D67)</f>
        <v>0.27401049748625822</v>
      </c>
      <c r="J70" s="1"/>
      <c r="K70" s="1"/>
    </row>
    <row r="72" spans="2:11" x14ac:dyDescent="0.25">
      <c r="B72" s="31" t="s">
        <v>1347</v>
      </c>
      <c r="C72" s="28" t="s">
        <v>120</v>
      </c>
      <c r="D72" s="28" t="s">
        <v>121</v>
      </c>
      <c r="F72" s="29" t="s">
        <v>108</v>
      </c>
      <c r="G72" s="29"/>
    </row>
    <row r="73" spans="2:11" x14ac:dyDescent="0.25">
      <c r="C73" s="144">
        <v>1.0166499880240079</v>
      </c>
      <c r="D73" s="144">
        <v>0.77330522716352368</v>
      </c>
      <c r="F73" s="2" t="s">
        <v>109</v>
      </c>
      <c r="G73" s="2">
        <v>3.8659233254040998E-2</v>
      </c>
    </row>
    <row r="74" spans="2:11" x14ac:dyDescent="0.25">
      <c r="C74" s="144">
        <v>0.96674909312343138</v>
      </c>
      <c r="D74" s="144">
        <v>1.2941498633440938</v>
      </c>
      <c r="F74" s="2" t="s">
        <v>110</v>
      </c>
      <c r="G74" s="2" t="s">
        <v>64</v>
      </c>
    </row>
    <row r="75" spans="2:11" x14ac:dyDescent="0.25">
      <c r="C75" s="144">
        <v>1.2328133735691069</v>
      </c>
      <c r="D75" s="144">
        <v>2.1605495672227715</v>
      </c>
      <c r="F75" s="2" t="s">
        <v>111</v>
      </c>
      <c r="G75" s="2" t="s">
        <v>8</v>
      </c>
    </row>
    <row r="76" spans="2:11" x14ac:dyDescent="0.25">
      <c r="C76" s="144">
        <v>1.093286297617426</v>
      </c>
      <c r="D76" s="144">
        <v>1.5829410776537955</v>
      </c>
      <c r="F76" s="2" t="s">
        <v>112</v>
      </c>
      <c r="G76" s="2" t="s">
        <v>72</v>
      </c>
    </row>
    <row r="77" spans="2:11" x14ac:dyDescent="0.25">
      <c r="C77" s="144">
        <v>0.63420473722928095</v>
      </c>
      <c r="D77" s="144">
        <v>1.4375680785972127</v>
      </c>
      <c r="F77" s="2" t="s">
        <v>113</v>
      </c>
      <c r="G77" s="2" t="s">
        <v>1124</v>
      </c>
    </row>
    <row r="78" spans="2:11" x14ac:dyDescent="0.25">
      <c r="C78" s="144">
        <v>1.0298978851936724</v>
      </c>
      <c r="D78" s="144">
        <v>1.3529922258444487</v>
      </c>
      <c r="G78" s="11"/>
    </row>
    <row r="79" spans="2:11" x14ac:dyDescent="0.25">
      <c r="C79" s="144">
        <v>1.0264033569955147</v>
      </c>
      <c r="D79" s="144"/>
      <c r="G79" s="11"/>
    </row>
    <row r="80" spans="2:11" x14ac:dyDescent="0.25">
      <c r="C80" s="130"/>
      <c r="D80" s="144"/>
      <c r="G80" s="11"/>
    </row>
    <row r="81" spans="2:7" x14ac:dyDescent="0.25">
      <c r="B81" t="s">
        <v>49</v>
      </c>
      <c r="C81" s="22">
        <f>AVERAGE(C73:C79)</f>
        <v>1.0000006759646343</v>
      </c>
      <c r="D81" s="22">
        <f>AVERAGE(D73:D79)</f>
        <v>1.4335843399709745</v>
      </c>
      <c r="G81" s="11"/>
    </row>
    <row r="82" spans="2:7" x14ac:dyDescent="0.25">
      <c r="B82" t="s">
        <v>50</v>
      </c>
      <c r="C82" s="130">
        <f>STDEV(C73:C79)</f>
        <v>0.18243009629585796</v>
      </c>
      <c r="D82" s="130">
        <f>STDEV(D73:D79)</f>
        <v>0.45004606782847084</v>
      </c>
      <c r="G82" s="11"/>
    </row>
    <row r="83" spans="2:7" x14ac:dyDescent="0.25">
      <c r="G83" s="11"/>
    </row>
    <row r="84" spans="2:7" s="108" customFormat="1" x14ac:dyDescent="0.25">
      <c r="C84" s="114" t="s">
        <v>464</v>
      </c>
      <c r="D84" s="113"/>
      <c r="G84" s="113"/>
    </row>
    <row r="85" spans="2:7" x14ac:dyDescent="0.25">
      <c r="C85" s="86" t="s">
        <v>1301</v>
      </c>
      <c r="G85" s="11"/>
    </row>
    <row r="86" spans="2:7" x14ac:dyDescent="0.25">
      <c r="G86" s="11"/>
    </row>
    <row r="87" spans="2:7" x14ac:dyDescent="0.25">
      <c r="C87" s="28" t="s">
        <v>105</v>
      </c>
      <c r="D87" s="28" t="s">
        <v>106</v>
      </c>
      <c r="F87" s="29" t="s">
        <v>108</v>
      </c>
      <c r="G87" s="28"/>
    </row>
    <row r="88" spans="2:7" x14ac:dyDescent="0.25">
      <c r="C88" s="144">
        <v>1.047925633</v>
      </c>
      <c r="D88" s="144">
        <v>2.8628752569999998</v>
      </c>
      <c r="F88" s="2" t="s">
        <v>109</v>
      </c>
      <c r="G88" s="3">
        <v>1.1509445881231E-2</v>
      </c>
    </row>
    <row r="89" spans="2:7" x14ac:dyDescent="0.25">
      <c r="C89" s="144">
        <v>0.437876186</v>
      </c>
      <c r="D89" s="144">
        <v>1.2098800830000001</v>
      </c>
      <c r="F89" s="2" t="s">
        <v>110</v>
      </c>
      <c r="G89" s="3" t="s">
        <v>64</v>
      </c>
    </row>
    <row r="90" spans="2:7" x14ac:dyDescent="0.25">
      <c r="C90" s="144">
        <v>0.70979864199999998</v>
      </c>
      <c r="D90" s="144">
        <v>5.2380474990000003</v>
      </c>
      <c r="F90" s="2" t="s">
        <v>111</v>
      </c>
      <c r="G90" s="3" t="s">
        <v>8</v>
      </c>
    </row>
    <row r="91" spans="2:7" x14ac:dyDescent="0.25">
      <c r="C91" s="144">
        <v>0.252567973</v>
      </c>
      <c r="D91" s="144">
        <v>3.1888936459999999</v>
      </c>
      <c r="F91" s="2" t="s">
        <v>112</v>
      </c>
      <c r="G91" s="3" t="s">
        <v>72</v>
      </c>
    </row>
    <row r="92" spans="2:7" x14ac:dyDescent="0.25">
      <c r="C92" s="144">
        <v>1.4465999789999999</v>
      </c>
      <c r="D92" s="144">
        <v>2.2922165470000002</v>
      </c>
      <c r="F92" s="2" t="s">
        <v>113</v>
      </c>
      <c r="G92" s="3" t="s">
        <v>465</v>
      </c>
    </row>
    <row r="93" spans="2:7" x14ac:dyDescent="0.25">
      <c r="C93" s="144">
        <v>0.16923339600000001</v>
      </c>
      <c r="D93" s="144">
        <v>1.867365881</v>
      </c>
    </row>
    <row r="94" spans="2:7" x14ac:dyDescent="0.25">
      <c r="C94" s="144">
        <v>2.935998192</v>
      </c>
      <c r="D94" s="144">
        <v>5.7529167049999996</v>
      </c>
    </row>
    <row r="95" spans="2:7" x14ac:dyDescent="0.25">
      <c r="C95" s="130"/>
      <c r="D95" s="130"/>
    </row>
    <row r="96" spans="2:7" x14ac:dyDescent="0.25">
      <c r="B96" t="s">
        <v>49</v>
      </c>
      <c r="C96" s="22">
        <f>AVERAGE(C88:C94)</f>
        <v>1.0000000001428571</v>
      </c>
      <c r="D96" s="22">
        <f>AVERAGE(D88:D94)</f>
        <v>3.2017422311428576</v>
      </c>
    </row>
    <row r="97" spans="2:12" x14ac:dyDescent="0.25">
      <c r="B97" t="s">
        <v>50</v>
      </c>
      <c r="C97" s="130">
        <f>STDEV(C88:C94)</f>
        <v>0.9659938925554421</v>
      </c>
      <c r="D97" s="130">
        <f>STDEV(D88:D94)</f>
        <v>1.7002616604221195</v>
      </c>
    </row>
    <row r="99" spans="2:12" s="108" customFormat="1" x14ac:dyDescent="0.25">
      <c r="C99" s="114" t="s">
        <v>466</v>
      </c>
      <c r="D99" s="113"/>
      <c r="G99" s="113"/>
    </row>
    <row r="100" spans="2:12" x14ac:dyDescent="0.25">
      <c r="C100" s="86" t="s">
        <v>1305</v>
      </c>
    </row>
    <row r="102" spans="2:12" x14ac:dyDescent="0.25">
      <c r="C102" s="28" t="s">
        <v>467</v>
      </c>
      <c r="D102" s="28" t="s">
        <v>468</v>
      </c>
      <c r="E102" s="28" t="s">
        <v>469</v>
      </c>
      <c r="F102" s="29" t="s">
        <v>187</v>
      </c>
      <c r="G102" s="30"/>
    </row>
    <row r="103" spans="2:12" x14ac:dyDescent="0.25">
      <c r="C103" s="144">
        <v>0.65496559200000004</v>
      </c>
      <c r="D103" s="144">
        <v>1.462254894</v>
      </c>
      <c r="E103" s="144">
        <v>3.1191271</v>
      </c>
      <c r="F103" s="2" t="s">
        <v>188</v>
      </c>
      <c r="G103" s="3">
        <v>60.163166895759403</v>
      </c>
    </row>
    <row r="104" spans="2:12" x14ac:dyDescent="0.25">
      <c r="C104" s="144">
        <v>1.995482365</v>
      </c>
      <c r="D104" s="144">
        <v>0.97154954999999998</v>
      </c>
      <c r="E104" s="144">
        <v>4.885732483</v>
      </c>
      <c r="F104" s="2" t="s">
        <v>189</v>
      </c>
      <c r="G104" s="3">
        <v>7.2798300000000003E-10</v>
      </c>
    </row>
    <row r="105" spans="2:12" x14ac:dyDescent="0.25">
      <c r="C105" s="144">
        <v>1.6740169890000001</v>
      </c>
      <c r="D105" s="144">
        <v>1.1657423680000001</v>
      </c>
      <c r="E105" s="144">
        <v>3.8330405760000001</v>
      </c>
      <c r="F105" s="2" t="s">
        <v>190</v>
      </c>
      <c r="G105" s="3" t="s">
        <v>17</v>
      </c>
    </row>
    <row r="106" spans="2:12" x14ac:dyDescent="0.25">
      <c r="C106" s="144">
        <v>0.62808172299999998</v>
      </c>
      <c r="D106" s="144">
        <v>0.73824069000000003</v>
      </c>
      <c r="E106" s="144">
        <v>2.479502723</v>
      </c>
      <c r="F106" s="2" t="s">
        <v>191</v>
      </c>
      <c r="G106" s="3" t="s">
        <v>8</v>
      </c>
    </row>
    <row r="107" spans="2:12" x14ac:dyDescent="0.25">
      <c r="C107" s="144">
        <v>0.84752931099999995</v>
      </c>
      <c r="D107" s="144">
        <v>1.1835857160000001</v>
      </c>
      <c r="E107" s="144">
        <v>3.8712029490000002</v>
      </c>
      <c r="F107" s="2" t="s">
        <v>192</v>
      </c>
      <c r="G107" s="3">
        <v>0.83952704718272098</v>
      </c>
    </row>
    <row r="108" spans="2:12" x14ac:dyDescent="0.25">
      <c r="C108" s="144">
        <v>0.843838588</v>
      </c>
      <c r="D108" s="144">
        <v>0.30187899699999998</v>
      </c>
      <c r="E108" s="144">
        <v>3.1923785809999998</v>
      </c>
    </row>
    <row r="109" spans="2:12" x14ac:dyDescent="0.25">
      <c r="C109" s="144">
        <v>0.35606137500000001</v>
      </c>
      <c r="D109" s="144">
        <v>1.821014943</v>
      </c>
      <c r="E109" s="144">
        <v>3.7508073309999999</v>
      </c>
      <c r="F109" s="29" t="s">
        <v>193</v>
      </c>
      <c r="G109" s="30" t="s">
        <v>40</v>
      </c>
      <c r="H109" s="30" t="s">
        <v>33</v>
      </c>
      <c r="I109" s="30" t="s">
        <v>41</v>
      </c>
      <c r="J109" s="30" t="s">
        <v>194</v>
      </c>
      <c r="K109" s="30" t="s">
        <v>195</v>
      </c>
      <c r="L109" s="31"/>
    </row>
    <row r="110" spans="2:12" x14ac:dyDescent="0.25">
      <c r="C110" s="144"/>
      <c r="D110" s="144">
        <v>0.63478078000000004</v>
      </c>
      <c r="E110" s="144">
        <v>4.0606642659999999</v>
      </c>
      <c r="F110" s="2" t="s">
        <v>196</v>
      </c>
      <c r="G110" s="1">
        <v>40.496005018714101</v>
      </c>
      <c r="H110" s="1">
        <v>2</v>
      </c>
      <c r="I110" s="1">
        <v>20.2480025093571</v>
      </c>
      <c r="J110" s="1" t="s">
        <v>470</v>
      </c>
      <c r="K110" s="1" t="s">
        <v>471</v>
      </c>
    </row>
    <row r="111" spans="2:12" x14ac:dyDescent="0.25">
      <c r="C111" s="144"/>
      <c r="D111" s="144">
        <v>1.1236357109999999</v>
      </c>
      <c r="E111" s="144">
        <v>3.9103385469999998</v>
      </c>
      <c r="F111" s="2" t="s">
        <v>199</v>
      </c>
      <c r="G111" s="1">
        <v>7.74068390585398</v>
      </c>
      <c r="H111" s="1">
        <v>23</v>
      </c>
      <c r="I111" s="1">
        <v>0.33655147416756498</v>
      </c>
      <c r="J111" s="1"/>
      <c r="K111" s="1"/>
    </row>
    <row r="112" spans="2:12" x14ac:dyDescent="0.25">
      <c r="C112" s="144"/>
      <c r="D112" s="144">
        <v>1.549392519</v>
      </c>
      <c r="E112" s="144"/>
      <c r="F112" s="2" t="s">
        <v>200</v>
      </c>
      <c r="G112" s="1">
        <v>48.236688924568099</v>
      </c>
      <c r="H112" s="1">
        <v>25</v>
      </c>
      <c r="I112" s="1"/>
      <c r="J112" s="1"/>
      <c r="K112" s="1"/>
    </row>
    <row r="113" spans="2:12" x14ac:dyDescent="0.25">
      <c r="C113" s="130"/>
      <c r="D113" s="130"/>
      <c r="E113" s="128"/>
    </row>
    <row r="114" spans="2:12" x14ac:dyDescent="0.25">
      <c r="B114" t="s">
        <v>49</v>
      </c>
      <c r="C114" s="22">
        <f>AVERAGE(C103:C112)</f>
        <v>0.99999656328571429</v>
      </c>
      <c r="D114" s="22">
        <f t="shared" ref="D114:E114" si="0">AVERAGE(D103:D112)</f>
        <v>1.0952076168</v>
      </c>
      <c r="E114" s="22">
        <f t="shared" si="0"/>
        <v>3.6780882839999998</v>
      </c>
      <c r="F114" s="29" t="s">
        <v>201</v>
      </c>
      <c r="G114" s="30" t="s">
        <v>202</v>
      </c>
      <c r="H114" s="30" t="s">
        <v>203</v>
      </c>
      <c r="I114" s="30" t="s">
        <v>204</v>
      </c>
      <c r="J114" s="30" t="s">
        <v>4</v>
      </c>
      <c r="K114" s="30" t="s">
        <v>205</v>
      </c>
      <c r="L114" s="31"/>
    </row>
    <row r="115" spans="2:12" x14ac:dyDescent="0.25">
      <c r="B115" t="s">
        <v>50</v>
      </c>
      <c r="C115" s="130">
        <f>STDEV(C103:C112)</f>
        <v>0.60068664019372597</v>
      </c>
      <c r="D115" s="130">
        <f t="shared" ref="D115:E115" si="1">STDEV(D103:D112)</f>
        <v>0.45527498104503622</v>
      </c>
      <c r="E115" s="130">
        <f t="shared" si="1"/>
        <v>0.68101573883433508</v>
      </c>
      <c r="F115" s="2" t="s">
        <v>1302</v>
      </c>
      <c r="G115" s="1">
        <v>-9.5211053514285701E-2</v>
      </c>
      <c r="H115" s="1" t="s">
        <v>472</v>
      </c>
      <c r="I115" s="1" t="s">
        <v>22</v>
      </c>
      <c r="J115" s="1" t="s">
        <v>23</v>
      </c>
      <c r="K115" s="1">
        <v>0.94085077234199799</v>
      </c>
    </row>
    <row r="116" spans="2:12" x14ac:dyDescent="0.25">
      <c r="F116" s="2" t="s">
        <v>1303</v>
      </c>
      <c r="G116" s="1">
        <v>-2.6780917207142898</v>
      </c>
      <c r="H116" s="1" t="s">
        <v>473</v>
      </c>
      <c r="I116" s="1" t="s">
        <v>8</v>
      </c>
      <c r="J116" s="1" t="s">
        <v>17</v>
      </c>
      <c r="K116" s="1">
        <v>1.1468187999999999E-8</v>
      </c>
    </row>
    <row r="117" spans="2:12" x14ac:dyDescent="0.25">
      <c r="F117" s="2" t="s">
        <v>1304</v>
      </c>
      <c r="G117" s="1">
        <v>-2.5828806672</v>
      </c>
      <c r="H117" s="1" t="s">
        <v>474</v>
      </c>
      <c r="I117" s="1" t="s">
        <v>8</v>
      </c>
      <c r="J117" s="1" t="s">
        <v>17</v>
      </c>
      <c r="K117" s="1">
        <v>4.0690959999999999E-9</v>
      </c>
    </row>
    <row r="119" spans="2:12" s="108" customFormat="1" x14ac:dyDescent="0.25">
      <c r="C119" s="114" t="s">
        <v>477</v>
      </c>
      <c r="D119" s="113"/>
      <c r="G119" s="113"/>
    </row>
    <row r="120" spans="2:12" x14ac:dyDescent="0.25">
      <c r="C120" s="37" t="s">
        <v>677</v>
      </c>
      <c r="D120" s="158"/>
      <c r="E120" s="86"/>
      <c r="F120" s="86"/>
      <c r="G120" s="2" t="s">
        <v>1306</v>
      </c>
    </row>
    <row r="121" spans="2:12" x14ac:dyDescent="0.25">
      <c r="B121" s="37"/>
      <c r="C121" s="158"/>
      <c r="D121" s="86"/>
      <c r="E121" s="86"/>
    </row>
    <row r="122" spans="2:12" x14ac:dyDescent="0.25">
      <c r="C122" s="28" t="s">
        <v>105</v>
      </c>
      <c r="D122" s="28" t="s">
        <v>106</v>
      </c>
      <c r="F122" s="29" t="s">
        <v>108</v>
      </c>
      <c r="G122" s="30"/>
      <c r="K122" s="9"/>
      <c r="L122" s="9"/>
    </row>
    <row r="123" spans="2:12" x14ac:dyDescent="0.25">
      <c r="C123" s="144">
        <v>0.34</v>
      </c>
      <c r="D123" s="144">
        <v>5.157</v>
      </c>
      <c r="F123" s="2" t="s">
        <v>109</v>
      </c>
      <c r="G123" s="3">
        <v>0.68636102919812603</v>
      </c>
      <c r="K123" s="144"/>
      <c r="L123" s="144"/>
    </row>
    <row r="124" spans="2:12" x14ac:dyDescent="0.25">
      <c r="C124" s="144">
        <v>4.7009999999999996</v>
      </c>
      <c r="D124" s="144">
        <v>0.45600000000000002</v>
      </c>
      <c r="F124" s="2" t="s">
        <v>110</v>
      </c>
      <c r="G124" s="3" t="s">
        <v>23</v>
      </c>
      <c r="K124" s="144"/>
      <c r="L124" s="144"/>
    </row>
    <row r="125" spans="2:12" x14ac:dyDescent="0.25">
      <c r="C125" s="144">
        <v>9.7010000000000005</v>
      </c>
      <c r="D125" s="144">
        <v>5.4690000000000003</v>
      </c>
      <c r="F125" s="2" t="s">
        <v>111</v>
      </c>
      <c r="G125" s="3" t="s">
        <v>22</v>
      </c>
      <c r="K125" s="144"/>
      <c r="L125" s="144"/>
    </row>
    <row r="126" spans="2:12" x14ac:dyDescent="0.25">
      <c r="C126" s="144">
        <v>8.2720000000000002</v>
      </c>
      <c r="D126" s="144">
        <v>0.69099999999999995</v>
      </c>
      <c r="F126" s="2" t="s">
        <v>112</v>
      </c>
      <c r="G126" s="3" t="s">
        <v>72</v>
      </c>
      <c r="K126" s="144"/>
      <c r="L126" s="144"/>
    </row>
    <row r="127" spans="2:12" x14ac:dyDescent="0.25">
      <c r="C127" s="144">
        <v>3.0550000000000002</v>
      </c>
      <c r="D127" s="144">
        <v>1.6459999999999999</v>
      </c>
      <c r="F127" s="2" t="s">
        <v>113</v>
      </c>
      <c r="G127" s="3" t="s">
        <v>475</v>
      </c>
      <c r="K127" s="144"/>
      <c r="L127" s="144"/>
    </row>
    <row r="128" spans="2:12" x14ac:dyDescent="0.25">
      <c r="C128" s="144">
        <v>1.353</v>
      </c>
      <c r="D128" s="144">
        <v>0.35699999999999998</v>
      </c>
      <c r="K128" s="144"/>
      <c r="L128" s="144"/>
    </row>
    <row r="129" spans="3:12" x14ac:dyDescent="0.25">
      <c r="C129" s="144">
        <v>5.2519999999999998</v>
      </c>
      <c r="D129" s="144">
        <v>1.008</v>
      </c>
      <c r="K129" s="144"/>
      <c r="L129" s="144"/>
    </row>
    <row r="130" spans="3:12" x14ac:dyDescent="0.25">
      <c r="C130" s="144">
        <v>0.77800000000000002</v>
      </c>
      <c r="D130" s="144">
        <v>3.81</v>
      </c>
      <c r="F130" s="2"/>
      <c r="K130" s="144"/>
      <c r="L130" s="144"/>
    </row>
    <row r="131" spans="3:12" x14ac:dyDescent="0.25">
      <c r="C131" s="144">
        <v>4.4859999999999998</v>
      </c>
      <c r="D131" s="144">
        <v>14.249000000000001</v>
      </c>
      <c r="K131" s="144"/>
      <c r="L131" s="144"/>
    </row>
    <row r="132" spans="3:12" x14ac:dyDescent="0.25">
      <c r="C132" s="144">
        <v>5.843</v>
      </c>
      <c r="D132" s="144">
        <v>7.0519999999999996</v>
      </c>
      <c r="E132" s="144"/>
      <c r="K132" s="144"/>
      <c r="L132" s="144"/>
    </row>
    <row r="133" spans="3:12" x14ac:dyDescent="0.25">
      <c r="C133" s="144">
        <v>1.3580000000000001</v>
      </c>
      <c r="D133" s="144">
        <v>5.5110000000000001</v>
      </c>
      <c r="E133" s="144"/>
      <c r="K133" s="144"/>
      <c r="L133" s="144"/>
    </row>
    <row r="134" spans="3:12" x14ac:dyDescent="0.25">
      <c r="C134" s="144">
        <v>4.2229999999999999</v>
      </c>
      <c r="D134" s="144">
        <v>3.294</v>
      </c>
      <c r="E134" s="144"/>
      <c r="K134" s="144"/>
      <c r="L134" s="144"/>
    </row>
    <row r="135" spans="3:12" x14ac:dyDescent="0.25">
      <c r="C135" s="144">
        <v>1.62</v>
      </c>
      <c r="D135" s="144">
        <v>2.363</v>
      </c>
      <c r="E135" s="144"/>
      <c r="K135" s="144"/>
      <c r="L135" s="144"/>
    </row>
    <row r="136" spans="3:12" x14ac:dyDescent="0.25">
      <c r="C136" s="144">
        <v>2.1859999999999999</v>
      </c>
      <c r="D136" s="144">
        <v>9.0830000000000002</v>
      </c>
      <c r="E136" s="144"/>
      <c r="K136" s="144"/>
      <c r="L136" s="144"/>
    </row>
    <row r="137" spans="3:12" x14ac:dyDescent="0.25">
      <c r="C137" s="144">
        <v>2.8069999999999999</v>
      </c>
      <c r="D137" s="144">
        <v>0.77400000000000002</v>
      </c>
      <c r="E137" s="144"/>
      <c r="K137" s="144"/>
      <c r="L137" s="144"/>
    </row>
    <row r="138" spans="3:12" x14ac:dyDescent="0.25">
      <c r="C138" s="144">
        <v>12.798</v>
      </c>
      <c r="D138" s="144">
        <v>9.3919999999999995</v>
      </c>
      <c r="E138" s="144"/>
      <c r="K138" s="144"/>
      <c r="L138" s="144"/>
    </row>
    <row r="139" spans="3:12" x14ac:dyDescent="0.25">
      <c r="C139" s="144"/>
      <c r="D139" s="144">
        <v>1.282</v>
      </c>
      <c r="E139" s="144"/>
      <c r="K139" s="144"/>
      <c r="L139" s="144"/>
    </row>
    <row r="140" spans="3:12" x14ac:dyDescent="0.25">
      <c r="C140" s="144"/>
      <c r="D140" s="144">
        <v>1.619</v>
      </c>
      <c r="E140" s="144"/>
      <c r="K140" s="144"/>
      <c r="L140" s="144"/>
    </row>
    <row r="141" spans="3:12" x14ac:dyDescent="0.25">
      <c r="C141" s="144"/>
      <c r="D141" s="144">
        <v>0.99399999999999999</v>
      </c>
      <c r="E141" s="144"/>
      <c r="K141" s="144"/>
      <c r="L141" s="144"/>
    </row>
    <row r="142" spans="3:12" x14ac:dyDescent="0.25">
      <c r="C142" s="144"/>
      <c r="D142" s="144">
        <v>3.8180000000000001</v>
      </c>
      <c r="E142" s="144"/>
      <c r="K142" s="144"/>
      <c r="L142" s="144"/>
    </row>
    <row r="143" spans="3:12" x14ac:dyDescent="0.25">
      <c r="C143" s="144"/>
      <c r="D143" s="144">
        <v>2.1070000000000002</v>
      </c>
      <c r="E143" s="144"/>
      <c r="K143" s="144"/>
      <c r="L143" s="144"/>
    </row>
    <row r="144" spans="3:12" x14ac:dyDescent="0.25">
      <c r="K144" s="11"/>
      <c r="L144" s="11"/>
    </row>
    <row r="145" spans="2:12" x14ac:dyDescent="0.25">
      <c r="B145" t="s">
        <v>434</v>
      </c>
      <c r="C145" s="22">
        <f>AVERAGE(C123:C143)</f>
        <v>4.2983124999999998</v>
      </c>
      <c r="D145" s="22">
        <f>AVERAGE(D123:D143)</f>
        <v>3.8158095238095235</v>
      </c>
      <c r="K145" s="22"/>
      <c r="L145" s="22"/>
    </row>
    <row r="146" spans="2:12" x14ac:dyDescent="0.25">
      <c r="B146" t="s">
        <v>50</v>
      </c>
      <c r="C146" s="130">
        <f>STDEV(C123:C143)</f>
        <v>3.4785892680558499</v>
      </c>
      <c r="D146" s="130">
        <f>STDEV(D123:D143)</f>
        <v>3.6396391389675937</v>
      </c>
      <c r="K146" s="130"/>
      <c r="L146" s="130"/>
    </row>
    <row r="148" spans="2:12" s="108" customFormat="1" x14ac:dyDescent="0.25">
      <c r="C148" s="114" t="s">
        <v>1177</v>
      </c>
      <c r="D148" s="113"/>
      <c r="G148" s="113"/>
    </row>
    <row r="149" spans="2:12" x14ac:dyDescent="0.25">
      <c r="C149" s="37" t="s">
        <v>695</v>
      </c>
      <c r="D149" s="37"/>
      <c r="G149" s="2" t="s">
        <v>1306</v>
      </c>
    </row>
    <row r="150" spans="2:12" x14ac:dyDescent="0.25">
      <c r="B150" s="37"/>
      <c r="C150" s="37"/>
      <c r="D150"/>
    </row>
    <row r="151" spans="2:12" x14ac:dyDescent="0.25">
      <c r="C151" s="28" t="s">
        <v>105</v>
      </c>
      <c r="D151" s="28" t="s">
        <v>106</v>
      </c>
      <c r="F151" s="29" t="s">
        <v>108</v>
      </c>
      <c r="G151" s="30"/>
    </row>
    <row r="152" spans="2:12" x14ac:dyDescent="0.25">
      <c r="C152" s="3">
        <v>0.56999999999999995</v>
      </c>
      <c r="D152" s="3">
        <v>8.6300000000000008</v>
      </c>
      <c r="F152" s="2" t="s">
        <v>109</v>
      </c>
      <c r="G152" s="2">
        <v>0.34499409465310399</v>
      </c>
    </row>
    <row r="153" spans="2:12" x14ac:dyDescent="0.25">
      <c r="C153" s="3">
        <v>7.87</v>
      </c>
      <c r="D153" s="3">
        <v>0.76</v>
      </c>
      <c r="F153" s="2" t="s">
        <v>110</v>
      </c>
      <c r="G153" s="2" t="s">
        <v>23</v>
      </c>
    </row>
    <row r="154" spans="2:12" x14ac:dyDescent="0.25">
      <c r="C154" s="3">
        <v>16.22</v>
      </c>
      <c r="D154" s="3">
        <v>9.14</v>
      </c>
      <c r="F154" s="2" t="s">
        <v>111</v>
      </c>
      <c r="G154" s="2" t="s">
        <v>22</v>
      </c>
    </row>
    <row r="155" spans="2:12" x14ac:dyDescent="0.25">
      <c r="C155" s="3">
        <v>13.83</v>
      </c>
      <c r="D155" s="3">
        <v>1.1599999999999999</v>
      </c>
      <c r="F155" s="2" t="s">
        <v>112</v>
      </c>
      <c r="G155" s="2" t="s">
        <v>72</v>
      </c>
    </row>
    <row r="156" spans="2:12" x14ac:dyDescent="0.25">
      <c r="C156" s="3">
        <v>5.12</v>
      </c>
      <c r="D156" s="3">
        <v>2.75</v>
      </c>
      <c r="F156" s="2" t="s">
        <v>113</v>
      </c>
      <c r="G156" s="2" t="s">
        <v>476</v>
      </c>
    </row>
    <row r="157" spans="2:12" x14ac:dyDescent="0.25">
      <c r="C157" s="3">
        <v>2.27</v>
      </c>
      <c r="D157" s="3">
        <v>0.6</v>
      </c>
    </row>
    <row r="158" spans="2:12" x14ac:dyDescent="0.25">
      <c r="C158" s="3">
        <v>8.8000000000000007</v>
      </c>
      <c r="D158" s="3">
        <v>1.69</v>
      </c>
      <c r="F158" s="2" t="s">
        <v>1176</v>
      </c>
    </row>
    <row r="159" spans="2:12" x14ac:dyDescent="0.25">
      <c r="C159" s="3">
        <v>1.3</v>
      </c>
      <c r="D159" s="3">
        <v>6.37</v>
      </c>
    </row>
    <row r="160" spans="2:12" x14ac:dyDescent="0.25">
      <c r="C160" s="3">
        <v>7.5</v>
      </c>
      <c r="D160" s="3">
        <v>11.8</v>
      </c>
    </row>
    <row r="161" spans="2:4" x14ac:dyDescent="0.25">
      <c r="C161" s="3">
        <v>9.7799999999999994</v>
      </c>
      <c r="D161" s="3">
        <v>9.23</v>
      </c>
    </row>
    <row r="162" spans="2:4" x14ac:dyDescent="0.25">
      <c r="C162" s="3">
        <v>2.27</v>
      </c>
      <c r="D162" s="3">
        <v>5.52</v>
      </c>
    </row>
    <row r="163" spans="2:4" x14ac:dyDescent="0.25">
      <c r="C163" s="3">
        <v>7.07</v>
      </c>
      <c r="D163" s="3">
        <v>3.95</v>
      </c>
    </row>
    <row r="164" spans="2:4" x14ac:dyDescent="0.25">
      <c r="C164" s="3">
        <v>2.71</v>
      </c>
      <c r="D164" s="3">
        <v>15.2</v>
      </c>
    </row>
    <row r="165" spans="2:4" x14ac:dyDescent="0.25">
      <c r="C165" s="3">
        <v>3.66</v>
      </c>
      <c r="D165" s="3">
        <v>1.3</v>
      </c>
    </row>
    <row r="166" spans="2:4" x14ac:dyDescent="0.25">
      <c r="C166" s="3">
        <v>4.7</v>
      </c>
      <c r="D166" s="3">
        <v>15.72</v>
      </c>
    </row>
    <row r="167" spans="2:4" x14ac:dyDescent="0.25">
      <c r="C167" s="3">
        <v>21.42</v>
      </c>
      <c r="D167" s="3">
        <v>2.15</v>
      </c>
    </row>
    <row r="168" spans="2:4" x14ac:dyDescent="0.25">
      <c r="C168" s="3"/>
      <c r="D168" s="3">
        <v>2.71</v>
      </c>
    </row>
    <row r="169" spans="2:4" x14ac:dyDescent="0.25">
      <c r="C169" s="3"/>
      <c r="D169" s="3">
        <v>1.67</v>
      </c>
    </row>
    <row r="170" spans="2:4" x14ac:dyDescent="0.25">
      <c r="C170" s="3"/>
      <c r="D170" s="3">
        <v>6.39</v>
      </c>
    </row>
    <row r="171" spans="2:4" x14ac:dyDescent="0.25">
      <c r="C171" s="3"/>
      <c r="D171" s="3">
        <v>3.53</v>
      </c>
    </row>
    <row r="172" spans="2:4" x14ac:dyDescent="0.25">
      <c r="C172" s="3"/>
      <c r="D172" s="3"/>
    </row>
    <row r="173" spans="2:4" x14ac:dyDescent="0.25">
      <c r="C173" s="1"/>
      <c r="D173" s="1"/>
    </row>
    <row r="174" spans="2:4" x14ac:dyDescent="0.25">
      <c r="B174" t="s">
        <v>434</v>
      </c>
      <c r="C174" s="22">
        <f>AVERAGE(C152:C172)</f>
        <v>7.1931249999999993</v>
      </c>
      <c r="D174" s="22">
        <f>AVERAGE(D152:D171)</f>
        <v>5.5135000000000005</v>
      </c>
    </row>
    <row r="175" spans="2:4" x14ac:dyDescent="0.25">
      <c r="B175" t="s">
        <v>50</v>
      </c>
      <c r="C175" s="130">
        <f>STDEV(C152:C172)</f>
        <v>5.819174877076648</v>
      </c>
      <c r="D175" s="130">
        <f>STDEV(D152:D171)</f>
        <v>4.7112645246316429</v>
      </c>
    </row>
    <row r="177" spans="2:7" s="108" customFormat="1" x14ac:dyDescent="0.25">
      <c r="C177" s="114" t="s">
        <v>761</v>
      </c>
      <c r="D177" s="113"/>
      <c r="G177" s="113"/>
    </row>
    <row r="178" spans="2:7" x14ac:dyDescent="0.25">
      <c r="C178" s="37" t="s">
        <v>677</v>
      </c>
      <c r="D178" s="37"/>
      <c r="G178" s="2" t="s">
        <v>1306</v>
      </c>
    </row>
    <row r="179" spans="2:7" x14ac:dyDescent="0.25">
      <c r="B179" s="37"/>
      <c r="C179" s="37"/>
      <c r="D179"/>
    </row>
    <row r="180" spans="2:7" x14ac:dyDescent="0.25">
      <c r="C180" s="28" t="s">
        <v>105</v>
      </c>
      <c r="D180" s="28" t="s">
        <v>106</v>
      </c>
      <c r="F180" s="29" t="s">
        <v>108</v>
      </c>
      <c r="G180" s="30"/>
    </row>
    <row r="181" spans="2:7" x14ac:dyDescent="0.25">
      <c r="C181" s="144">
        <v>0.34</v>
      </c>
      <c r="D181" s="144">
        <v>1.9990000000000001</v>
      </c>
      <c r="F181" s="2" t="s">
        <v>109</v>
      </c>
      <c r="G181" s="2">
        <v>0.160329984353277</v>
      </c>
    </row>
    <row r="182" spans="2:7" x14ac:dyDescent="0.25">
      <c r="C182" s="144">
        <v>0.95599999999999996</v>
      </c>
      <c r="D182" s="144">
        <v>0.45600000000000002</v>
      </c>
      <c r="F182" s="2" t="s">
        <v>110</v>
      </c>
      <c r="G182" s="2" t="s">
        <v>23</v>
      </c>
    </row>
    <row r="183" spans="2:7" x14ac:dyDescent="0.25">
      <c r="C183" s="144">
        <v>1.1359999999999999</v>
      </c>
      <c r="D183" s="144">
        <v>0.627</v>
      </c>
      <c r="F183" s="2" t="s">
        <v>111</v>
      </c>
      <c r="G183" s="2" t="s">
        <v>22</v>
      </c>
    </row>
    <row r="184" spans="2:7" x14ac:dyDescent="0.25">
      <c r="C184" s="144">
        <v>1.746</v>
      </c>
      <c r="D184" s="144">
        <v>0.69099999999999995</v>
      </c>
      <c r="F184" s="2" t="s">
        <v>112</v>
      </c>
      <c r="G184" s="2" t="s">
        <v>72</v>
      </c>
    </row>
    <row r="185" spans="2:7" x14ac:dyDescent="0.25">
      <c r="C185" s="144">
        <v>2.2490000000000001</v>
      </c>
      <c r="D185" s="144">
        <v>1.627</v>
      </c>
      <c r="F185" s="2" t="s">
        <v>113</v>
      </c>
      <c r="G185" s="2" t="s">
        <v>478</v>
      </c>
    </row>
    <row r="186" spans="2:7" x14ac:dyDescent="0.25">
      <c r="C186" s="144">
        <v>1.353</v>
      </c>
      <c r="D186" s="144">
        <v>0.35699999999999998</v>
      </c>
    </row>
    <row r="187" spans="2:7" x14ac:dyDescent="0.25">
      <c r="C187" s="144">
        <v>0.217</v>
      </c>
      <c r="D187" s="144">
        <v>0.42</v>
      </c>
    </row>
    <row r="188" spans="2:7" x14ac:dyDescent="0.25">
      <c r="C188" s="144">
        <v>0.73099999999999998</v>
      </c>
      <c r="D188" s="144">
        <v>0.11600000000000001</v>
      </c>
    </row>
    <row r="189" spans="2:7" x14ac:dyDescent="0.25">
      <c r="C189" s="144">
        <v>0.55100000000000005</v>
      </c>
      <c r="D189" s="144">
        <v>0.42099999999999999</v>
      </c>
    </row>
    <row r="190" spans="2:7" x14ac:dyDescent="0.25">
      <c r="C190" s="144">
        <v>0.46100000000000002</v>
      </c>
      <c r="D190" s="144">
        <v>1.093</v>
      </c>
    </row>
    <row r="191" spans="2:7" x14ac:dyDescent="0.25">
      <c r="C191" s="144">
        <v>1.294</v>
      </c>
      <c r="D191" s="144">
        <v>9.0999999999999998E-2</v>
      </c>
    </row>
    <row r="192" spans="2:7" x14ac:dyDescent="0.25">
      <c r="C192" s="144">
        <v>0.78900000000000003</v>
      </c>
      <c r="D192" s="144">
        <v>0.52900000000000003</v>
      </c>
    </row>
    <row r="193" spans="2:7" x14ac:dyDescent="0.25">
      <c r="C193" s="144">
        <v>1.2749999999999999</v>
      </c>
      <c r="D193" s="144">
        <v>1.1220000000000001</v>
      </c>
    </row>
    <row r="194" spans="2:7" x14ac:dyDescent="0.25">
      <c r="C194" s="144">
        <v>0.56799999999999995</v>
      </c>
      <c r="D194" s="144">
        <v>0.39900000000000002</v>
      </c>
    </row>
    <row r="195" spans="2:7" x14ac:dyDescent="0.25">
      <c r="C195" s="144">
        <v>2.0539999999999998</v>
      </c>
      <c r="D195" s="144">
        <v>0.77400000000000002</v>
      </c>
    </row>
    <row r="196" spans="2:7" x14ac:dyDescent="0.25">
      <c r="C196" s="144">
        <v>1.119</v>
      </c>
      <c r="D196" s="144">
        <v>0.96799999999999997</v>
      </c>
    </row>
    <row r="197" spans="2:7" x14ac:dyDescent="0.25">
      <c r="C197" s="144"/>
      <c r="D197" s="144">
        <v>0.315</v>
      </c>
    </row>
    <row r="198" spans="2:7" x14ac:dyDescent="0.25">
      <c r="C198" s="144"/>
      <c r="D198" s="144">
        <v>0.85</v>
      </c>
    </row>
    <row r="199" spans="2:7" x14ac:dyDescent="0.25">
      <c r="C199" s="144"/>
      <c r="D199" s="144">
        <v>0.54700000000000004</v>
      </c>
    </row>
    <row r="200" spans="2:7" x14ac:dyDescent="0.25">
      <c r="C200" s="144"/>
      <c r="D200" s="144">
        <v>2.0739999999999998</v>
      </c>
    </row>
    <row r="201" spans="2:7" x14ac:dyDescent="0.25">
      <c r="C201" s="144"/>
      <c r="D201" s="144">
        <v>0.90300000000000002</v>
      </c>
    </row>
    <row r="203" spans="2:7" x14ac:dyDescent="0.25">
      <c r="B203" t="s">
        <v>434</v>
      </c>
      <c r="C203" s="22">
        <f>AVERAGE(C181:C201)</f>
        <v>1.0524375000000001</v>
      </c>
      <c r="D203" s="22">
        <f>AVERAGE(D181:D201)</f>
        <v>0.77995238095238106</v>
      </c>
    </row>
    <row r="204" spans="2:7" x14ac:dyDescent="0.25">
      <c r="B204" t="s">
        <v>50</v>
      </c>
      <c r="C204" s="130">
        <f>STDEV(C181:C201)</f>
        <v>0.59716094633970618</v>
      </c>
      <c r="D204" s="130">
        <f>STDEV(D181:D201)</f>
        <v>0.5529989580632565</v>
      </c>
    </row>
    <row r="206" spans="2:7" s="108" customFormat="1" x14ac:dyDescent="0.25">
      <c r="C206" s="114" t="s">
        <v>479</v>
      </c>
      <c r="D206" s="113"/>
      <c r="G206" s="113"/>
    </row>
    <row r="207" spans="2:7" x14ac:dyDescent="0.25">
      <c r="C207" s="37" t="s">
        <v>677</v>
      </c>
      <c r="D207" s="37"/>
      <c r="G207" s="2" t="s">
        <v>1306</v>
      </c>
    </row>
    <row r="208" spans="2:7" x14ac:dyDescent="0.25">
      <c r="B208" s="37"/>
      <c r="C208" s="37"/>
      <c r="D208"/>
    </row>
    <row r="209" spans="3:10" x14ac:dyDescent="0.25">
      <c r="C209" s="28" t="s">
        <v>105</v>
      </c>
      <c r="D209" s="28" t="s">
        <v>106</v>
      </c>
      <c r="F209" s="29" t="s">
        <v>108</v>
      </c>
      <c r="G209" s="29"/>
    </row>
    <row r="210" spans="3:10" x14ac:dyDescent="0.25">
      <c r="C210" s="3">
        <v>207.19</v>
      </c>
      <c r="D210" s="3">
        <v>238.1</v>
      </c>
      <c r="F210" s="2" t="s">
        <v>109</v>
      </c>
      <c r="G210" s="2">
        <v>0.21108783729067501</v>
      </c>
      <c r="I210" s="1"/>
      <c r="J210" s="1"/>
    </row>
    <row r="211" spans="3:10" x14ac:dyDescent="0.25">
      <c r="C211" s="3">
        <v>192.75</v>
      </c>
      <c r="D211" s="3">
        <v>176.29</v>
      </c>
      <c r="F211" s="2" t="s">
        <v>110</v>
      </c>
      <c r="G211" s="2" t="s">
        <v>23</v>
      </c>
      <c r="I211" s="1"/>
      <c r="J211" s="1"/>
    </row>
    <row r="212" spans="3:10" x14ac:dyDescent="0.25">
      <c r="C212" s="3">
        <v>233.66</v>
      </c>
      <c r="D212" s="3">
        <v>209.64</v>
      </c>
      <c r="F212" s="2" t="s">
        <v>111</v>
      </c>
      <c r="G212" s="2" t="s">
        <v>22</v>
      </c>
      <c r="I212" s="1"/>
      <c r="J212" s="1"/>
    </row>
    <row r="213" spans="3:10" x14ac:dyDescent="0.25">
      <c r="C213" s="3">
        <v>176.28</v>
      </c>
      <c r="D213" s="3">
        <v>163.27000000000001</v>
      </c>
      <c r="F213" s="2" t="s">
        <v>112</v>
      </c>
      <c r="G213" s="2" t="s">
        <v>72</v>
      </c>
      <c r="I213" s="1"/>
      <c r="J213" s="1"/>
    </row>
    <row r="214" spans="3:10" x14ac:dyDescent="0.25">
      <c r="C214" s="3">
        <v>175.91</v>
      </c>
      <c r="D214" s="3">
        <v>185.34</v>
      </c>
      <c r="F214" s="2" t="s">
        <v>113</v>
      </c>
      <c r="G214" s="2" t="s">
        <v>1178</v>
      </c>
      <c r="I214" s="1"/>
      <c r="J214" s="1"/>
    </row>
    <row r="215" spans="3:10" x14ac:dyDescent="0.25">
      <c r="C215" s="3">
        <v>174.21</v>
      </c>
      <c r="D215" s="3">
        <v>176.02</v>
      </c>
      <c r="I215" s="1"/>
      <c r="J215" s="1"/>
    </row>
    <row r="216" spans="3:10" x14ac:dyDescent="0.25">
      <c r="C216" s="3">
        <v>217.29</v>
      </c>
      <c r="D216" s="3">
        <v>229.11</v>
      </c>
      <c r="I216" s="1"/>
      <c r="J216" s="1"/>
    </row>
    <row r="217" spans="3:10" x14ac:dyDescent="0.25">
      <c r="C217" s="3">
        <v>195.67</v>
      </c>
      <c r="D217" s="3">
        <v>183.4</v>
      </c>
      <c r="I217" s="1"/>
      <c r="J217" s="1"/>
    </row>
    <row r="218" spans="3:10" x14ac:dyDescent="0.25">
      <c r="C218" s="3">
        <v>240.47</v>
      </c>
      <c r="D218" s="3">
        <v>149.19</v>
      </c>
      <c r="I218" s="1"/>
      <c r="J218" s="1"/>
    </row>
    <row r="219" spans="3:10" x14ac:dyDescent="0.25">
      <c r="C219" s="3">
        <v>199.72</v>
      </c>
      <c r="D219" s="3">
        <v>199.02</v>
      </c>
      <c r="I219" s="1"/>
      <c r="J219" s="1"/>
    </row>
    <row r="220" spans="3:10" x14ac:dyDescent="0.25">
      <c r="C220" s="3">
        <v>195.47</v>
      </c>
      <c r="D220" s="3">
        <v>202.86</v>
      </c>
      <c r="I220" s="1"/>
      <c r="J220" s="1"/>
    </row>
    <row r="221" spans="3:10" x14ac:dyDescent="0.25">
      <c r="C221" s="3">
        <v>255.73</v>
      </c>
      <c r="D221" s="3">
        <v>181.6</v>
      </c>
      <c r="I221" s="1"/>
      <c r="J221" s="1"/>
    </row>
    <row r="222" spans="3:10" x14ac:dyDescent="0.25">
      <c r="C222" s="3">
        <v>192.39</v>
      </c>
      <c r="D222" s="3">
        <v>152.16</v>
      </c>
      <c r="I222" s="1"/>
      <c r="J222" s="1"/>
    </row>
    <row r="223" spans="3:10" x14ac:dyDescent="0.25">
      <c r="C223" s="3">
        <v>252.79</v>
      </c>
      <c r="D223" s="3">
        <v>199.56</v>
      </c>
      <c r="I223" s="1"/>
      <c r="J223" s="1"/>
    </row>
    <row r="224" spans="3:10" x14ac:dyDescent="0.25">
      <c r="C224" s="3">
        <v>233.76</v>
      </c>
      <c r="D224" s="3">
        <v>224.15</v>
      </c>
      <c r="I224" s="1"/>
      <c r="J224" s="1"/>
    </row>
    <row r="225" spans="2:10" x14ac:dyDescent="0.25">
      <c r="C225" s="3">
        <v>146.52000000000001</v>
      </c>
      <c r="D225" s="3">
        <v>224.06</v>
      </c>
      <c r="I225" s="1"/>
      <c r="J225" s="1"/>
    </row>
    <row r="226" spans="2:10" x14ac:dyDescent="0.25">
      <c r="C226" s="3"/>
      <c r="D226" s="3">
        <v>200.31</v>
      </c>
      <c r="I226" s="1"/>
      <c r="J226" s="1"/>
    </row>
    <row r="227" spans="2:10" x14ac:dyDescent="0.25">
      <c r="C227" s="3"/>
      <c r="D227" s="3">
        <v>153.07</v>
      </c>
      <c r="I227" s="1"/>
      <c r="J227" s="1"/>
    </row>
    <row r="228" spans="2:10" x14ac:dyDescent="0.25">
      <c r="C228" s="3"/>
      <c r="D228" s="3">
        <v>226.76</v>
      </c>
      <c r="I228" s="1"/>
      <c r="J228" s="1"/>
    </row>
    <row r="229" spans="2:10" x14ac:dyDescent="0.25">
      <c r="C229" s="3"/>
      <c r="D229" s="3">
        <v>193.74</v>
      </c>
      <c r="I229" s="1"/>
      <c r="J229" s="1"/>
    </row>
    <row r="230" spans="2:10" x14ac:dyDescent="0.25">
      <c r="C230" s="3"/>
      <c r="D230" s="3">
        <v>197.99</v>
      </c>
      <c r="I230" s="1"/>
      <c r="J230" s="1"/>
    </row>
    <row r="231" spans="2:10" x14ac:dyDescent="0.25">
      <c r="I231" s="1"/>
      <c r="J231" s="1"/>
    </row>
    <row r="232" spans="2:10" x14ac:dyDescent="0.25">
      <c r="B232" t="s">
        <v>434</v>
      </c>
      <c r="C232" s="22">
        <f>AVERAGE(C210:C230)</f>
        <v>205.613125</v>
      </c>
      <c r="D232" s="22">
        <f>AVERAGE(D210:D230)</f>
        <v>193.60190476190473</v>
      </c>
    </row>
    <row r="233" spans="2:10" x14ac:dyDescent="0.25">
      <c r="B233" t="s">
        <v>50</v>
      </c>
      <c r="C233" s="130">
        <f>STDEV(C210:C230)</f>
        <v>31.056636804125123</v>
      </c>
      <c r="D233" s="130">
        <f>STDEV(D210:D230)</f>
        <v>26.316557833244307</v>
      </c>
    </row>
    <row r="235" spans="2:10" s="108" customFormat="1" x14ac:dyDescent="0.25">
      <c r="B235" s="114" t="s">
        <v>480</v>
      </c>
      <c r="C235" s="113"/>
      <c r="F235" s="113"/>
    </row>
    <row r="236" spans="2:10" s="72" customFormat="1" x14ac:dyDescent="0.25">
      <c r="B236" s="37" t="s">
        <v>677</v>
      </c>
      <c r="C236" s="37"/>
      <c r="D236"/>
      <c r="E236"/>
      <c r="F236" s="2" t="s">
        <v>1306</v>
      </c>
    </row>
    <row r="237" spans="2:10" s="72" customFormat="1" x14ac:dyDescent="0.25">
      <c r="B237" t="s">
        <v>1349</v>
      </c>
      <c r="C237"/>
      <c r="D237"/>
      <c r="E237"/>
      <c r="F237"/>
      <c r="G237"/>
      <c r="H237"/>
    </row>
    <row r="238" spans="2:10" x14ac:dyDescent="0.25">
      <c r="B238" s="37"/>
      <c r="C238" s="37"/>
      <c r="D238"/>
      <c r="F238" s="2"/>
    </row>
    <row r="239" spans="2:10" s="72" customFormat="1" x14ac:dyDescent="0.25">
      <c r="B239" s="309" t="s">
        <v>636</v>
      </c>
      <c r="C239" s="310"/>
      <c r="D239" s="310"/>
      <c r="E239" s="311"/>
      <c r="F239" s="121"/>
      <c r="G239" s="115"/>
    </row>
    <row r="240" spans="2:10" s="72" customFormat="1" x14ac:dyDescent="0.25">
      <c r="B240" s="136" t="s">
        <v>638</v>
      </c>
      <c r="C240" s="136" t="s">
        <v>639</v>
      </c>
      <c r="D240" s="136" t="s">
        <v>640</v>
      </c>
      <c r="E240" s="136" t="s">
        <v>641</v>
      </c>
      <c r="F240" s="121"/>
      <c r="G240" s="115"/>
    </row>
    <row r="241" spans="1:7" s="72" customFormat="1" x14ac:dyDescent="0.25">
      <c r="A241" s="134" t="s">
        <v>105</v>
      </c>
      <c r="B241" s="133">
        <v>11.25</v>
      </c>
      <c r="C241" s="133">
        <v>8.3699999999999992</v>
      </c>
      <c r="D241" s="133">
        <v>7.75</v>
      </c>
      <c r="E241" s="133">
        <v>6.37</v>
      </c>
      <c r="F241" s="115"/>
    </row>
    <row r="242" spans="1:7" s="72" customFormat="1" x14ac:dyDescent="0.25">
      <c r="A242" s="134" t="s">
        <v>106</v>
      </c>
      <c r="B242" s="232">
        <v>10.85</v>
      </c>
      <c r="C242" s="232">
        <v>7.71</v>
      </c>
      <c r="D242" s="232">
        <v>7</v>
      </c>
      <c r="E242" s="232">
        <v>6.61</v>
      </c>
      <c r="F242" s="115"/>
    </row>
    <row r="243" spans="1:7" s="72" customFormat="1" x14ac:dyDescent="0.25">
      <c r="B243" s="37"/>
      <c r="C243" s="37"/>
      <c r="D243" s="37"/>
      <c r="E243" s="37"/>
      <c r="F243" s="115"/>
    </row>
    <row r="244" spans="1:7" s="72" customFormat="1" x14ac:dyDescent="0.25">
      <c r="B244" s="309" t="s">
        <v>642</v>
      </c>
      <c r="C244" s="310"/>
      <c r="D244" s="310"/>
      <c r="E244" s="311"/>
      <c r="F244" s="115"/>
    </row>
    <row r="245" spans="1:7" s="72" customFormat="1" x14ac:dyDescent="0.25">
      <c r="B245" s="136" t="s">
        <v>638</v>
      </c>
      <c r="C245" s="136" t="s">
        <v>639</v>
      </c>
      <c r="D245" s="136" t="s">
        <v>640</v>
      </c>
      <c r="E245" s="136" t="s">
        <v>641</v>
      </c>
      <c r="F245" s="115"/>
    </row>
    <row r="246" spans="1:7" s="72" customFormat="1" x14ac:dyDescent="0.25">
      <c r="A246" s="134" t="s">
        <v>105</v>
      </c>
      <c r="B246" s="94">
        <v>1.27</v>
      </c>
      <c r="C246" s="94">
        <v>0.78</v>
      </c>
      <c r="D246" s="94">
        <v>0.64</v>
      </c>
      <c r="E246" s="94">
        <v>0.38</v>
      </c>
      <c r="F246" s="115"/>
    </row>
    <row r="247" spans="1:7" s="72" customFormat="1" x14ac:dyDescent="0.25">
      <c r="A247" s="134" t="s">
        <v>106</v>
      </c>
      <c r="B247" s="94">
        <v>1.1100000000000001</v>
      </c>
      <c r="C247" s="94">
        <v>0.65</v>
      </c>
      <c r="D247" s="94">
        <v>0.49</v>
      </c>
      <c r="E247" s="94">
        <v>0.33</v>
      </c>
      <c r="F247" s="115"/>
    </row>
    <row r="248" spans="1:7" s="72" customFormat="1" x14ac:dyDescent="0.25">
      <c r="C248" s="119"/>
      <c r="D248" s="120"/>
      <c r="E248" s="121"/>
      <c r="F248" s="121"/>
      <c r="G248" s="115"/>
    </row>
    <row r="249" spans="1:7" s="72" customFormat="1" x14ac:dyDescent="0.25">
      <c r="A249" s="134" t="s">
        <v>304</v>
      </c>
      <c r="B249" s="136">
        <v>0.81</v>
      </c>
      <c r="C249" s="136">
        <v>0.51</v>
      </c>
      <c r="D249" s="136">
        <v>0.35</v>
      </c>
      <c r="E249" s="136">
        <v>0.63</v>
      </c>
      <c r="F249" s="118" t="s">
        <v>1350</v>
      </c>
      <c r="G249" s="115"/>
    </row>
    <row r="250" spans="1:7" s="72" customFormat="1" x14ac:dyDescent="0.25">
      <c r="C250" s="119"/>
      <c r="D250" s="120"/>
      <c r="E250" s="121"/>
      <c r="F250" s="121"/>
      <c r="G250" s="115"/>
    </row>
    <row r="251" spans="1:7" s="108" customFormat="1" x14ac:dyDescent="0.25">
      <c r="C251" s="114" t="s">
        <v>481</v>
      </c>
      <c r="D251" s="113"/>
      <c r="G251" s="113"/>
    </row>
    <row r="252" spans="1:7" x14ac:dyDescent="0.25">
      <c r="C252" s="37" t="s">
        <v>679</v>
      </c>
      <c r="D252" s="37"/>
      <c r="G252" s="2" t="s">
        <v>1307</v>
      </c>
    </row>
    <row r="253" spans="1:7" x14ac:dyDescent="0.25">
      <c r="B253" s="37"/>
      <c r="C253" s="37"/>
      <c r="D253"/>
    </row>
    <row r="254" spans="1:7" x14ac:dyDescent="0.25">
      <c r="C254" s="28" t="s">
        <v>120</v>
      </c>
      <c r="D254" s="28" t="s">
        <v>121</v>
      </c>
      <c r="F254" s="29" t="s">
        <v>108</v>
      </c>
      <c r="G254" s="30"/>
    </row>
    <row r="255" spans="1:7" x14ac:dyDescent="0.25">
      <c r="C255" s="144">
        <v>23.92</v>
      </c>
      <c r="D255" s="144">
        <v>36.521000000000001</v>
      </c>
      <c r="F255" s="2" t="s">
        <v>109</v>
      </c>
      <c r="G255" s="3">
        <v>0.44366835078365302</v>
      </c>
    </row>
    <row r="256" spans="1:7" x14ac:dyDescent="0.25">
      <c r="C256" s="144">
        <v>33.235999999999997</v>
      </c>
      <c r="D256" s="144">
        <v>18.87</v>
      </c>
      <c r="F256" s="2" t="s">
        <v>110</v>
      </c>
      <c r="G256" s="3" t="s">
        <v>23</v>
      </c>
    </row>
    <row r="257" spans="3:7" x14ac:dyDescent="0.25">
      <c r="C257" s="144">
        <v>23.398</v>
      </c>
      <c r="D257" s="144">
        <v>18.978999999999999</v>
      </c>
      <c r="F257" s="2" t="s">
        <v>111</v>
      </c>
      <c r="G257" s="3" t="s">
        <v>22</v>
      </c>
    </row>
    <row r="258" spans="3:7" x14ac:dyDescent="0.25">
      <c r="C258" s="144">
        <v>28.75</v>
      </c>
      <c r="D258" s="144">
        <v>24.661999999999999</v>
      </c>
      <c r="F258" s="2" t="s">
        <v>112</v>
      </c>
      <c r="G258" s="3" t="s">
        <v>72</v>
      </c>
    </row>
    <row r="259" spans="3:7" x14ac:dyDescent="0.25">
      <c r="C259" s="144">
        <v>35.139000000000003</v>
      </c>
      <c r="D259" s="144">
        <v>21.312000000000001</v>
      </c>
      <c r="F259" s="2" t="s">
        <v>113</v>
      </c>
      <c r="G259" s="3" t="s">
        <v>482</v>
      </c>
    </row>
    <row r="260" spans="3:7" x14ac:dyDescent="0.25">
      <c r="C260" s="144">
        <v>25.13</v>
      </c>
      <c r="D260" s="144">
        <v>25.292000000000002</v>
      </c>
    </row>
    <row r="261" spans="3:7" x14ac:dyDescent="0.25">
      <c r="C261" s="144">
        <v>22.719000000000001</v>
      </c>
      <c r="D261" s="144">
        <v>26.138999999999999</v>
      </c>
    </row>
    <row r="262" spans="3:7" x14ac:dyDescent="0.25">
      <c r="C262" s="144">
        <v>21.59</v>
      </c>
      <c r="D262" s="144">
        <v>29.681000000000001</v>
      </c>
    </row>
    <row r="263" spans="3:7" x14ac:dyDescent="0.25">
      <c r="C263" s="144">
        <v>38.862000000000002</v>
      </c>
      <c r="D263" s="144">
        <v>22.361000000000001</v>
      </c>
    </row>
    <row r="264" spans="3:7" x14ac:dyDescent="0.25">
      <c r="C264" s="144">
        <v>17.399000000000001</v>
      </c>
      <c r="D264" s="144">
        <v>31.356000000000002</v>
      </c>
    </row>
    <row r="265" spans="3:7" x14ac:dyDescent="0.25">
      <c r="C265" s="144">
        <v>27.661000000000001</v>
      </c>
      <c r="D265" s="144">
        <v>28.518999999999998</v>
      </c>
    </row>
    <row r="266" spans="3:7" x14ac:dyDescent="0.25">
      <c r="C266" s="144">
        <v>26.366</v>
      </c>
      <c r="D266" s="144">
        <v>53.500999999999998</v>
      </c>
    </row>
    <row r="267" spans="3:7" x14ac:dyDescent="0.25">
      <c r="C267" s="144">
        <v>27.18</v>
      </c>
      <c r="D267" s="144">
        <v>32.018000000000001</v>
      </c>
    </row>
    <row r="268" spans="3:7" x14ac:dyDescent="0.25">
      <c r="C268" s="144">
        <v>21.524000000000001</v>
      </c>
      <c r="D268" s="144">
        <v>26.181000000000001</v>
      </c>
    </row>
    <row r="269" spans="3:7" x14ac:dyDescent="0.25">
      <c r="C269" s="144">
        <v>24.931000000000001</v>
      </c>
      <c r="D269" s="144">
        <v>3.2690000000000001</v>
      </c>
    </row>
    <row r="270" spans="3:7" x14ac:dyDescent="0.25">
      <c r="C270" s="144">
        <v>43.548000000000002</v>
      </c>
      <c r="D270" s="144">
        <v>44.067</v>
      </c>
    </row>
    <row r="271" spans="3:7" x14ac:dyDescent="0.25">
      <c r="C271" s="144">
        <v>25.797000000000001</v>
      </c>
      <c r="D271" s="144">
        <v>30.661999999999999</v>
      </c>
    </row>
    <row r="272" spans="3:7" x14ac:dyDescent="0.25">
      <c r="C272" s="144">
        <v>15.26</v>
      </c>
      <c r="D272" s="144">
        <v>22.465</v>
      </c>
    </row>
    <row r="273" spans="3:4" x14ac:dyDescent="0.25">
      <c r="C273" s="144">
        <v>21.309000000000001</v>
      </c>
      <c r="D273" s="144">
        <v>18.428000000000001</v>
      </c>
    </row>
    <row r="274" spans="3:4" x14ac:dyDescent="0.25">
      <c r="C274" s="144">
        <v>21.315000000000001</v>
      </c>
      <c r="D274" s="144">
        <v>35.537999999999997</v>
      </c>
    </row>
    <row r="275" spans="3:4" x14ac:dyDescent="0.25">
      <c r="C275" s="144">
        <v>41.969000000000001</v>
      </c>
      <c r="D275" s="144">
        <v>27.192</v>
      </c>
    </row>
    <row r="276" spans="3:4" x14ac:dyDescent="0.25">
      <c r="C276" s="144">
        <v>25.853999999999999</v>
      </c>
      <c r="D276" s="144">
        <v>17.300999999999998</v>
      </c>
    </row>
    <row r="277" spans="3:4" x14ac:dyDescent="0.25">
      <c r="C277" s="144">
        <v>46.847999999999999</v>
      </c>
      <c r="D277" s="144">
        <v>18.486000000000001</v>
      </c>
    </row>
    <row r="278" spans="3:4" x14ac:dyDescent="0.25">
      <c r="C278" s="144">
        <v>39.404000000000003</v>
      </c>
      <c r="D278" s="144">
        <v>24.341000000000001</v>
      </c>
    </row>
    <row r="279" spans="3:4" x14ac:dyDescent="0.25">
      <c r="C279" s="144">
        <v>25.417999999999999</v>
      </c>
      <c r="D279" s="144">
        <v>13.342000000000001</v>
      </c>
    </row>
    <row r="280" spans="3:4" x14ac:dyDescent="0.25">
      <c r="C280" s="144">
        <v>33.972999999999999</v>
      </c>
      <c r="D280" s="144">
        <v>19.831</v>
      </c>
    </row>
    <row r="281" spans="3:4" x14ac:dyDescent="0.25">
      <c r="C281" s="144">
        <v>34.292000000000002</v>
      </c>
      <c r="D281" s="144">
        <v>23.408000000000001</v>
      </c>
    </row>
    <row r="282" spans="3:4" x14ac:dyDescent="0.25">
      <c r="C282" s="144">
        <v>29.824999999999999</v>
      </c>
      <c r="D282" s="144">
        <v>36.659999999999997</v>
      </c>
    </row>
    <row r="283" spans="3:4" x14ac:dyDescent="0.25">
      <c r="C283" s="144">
        <v>18.311</v>
      </c>
      <c r="D283" s="144">
        <v>31.535</v>
      </c>
    </row>
    <row r="284" spans="3:4" x14ac:dyDescent="0.25">
      <c r="C284" s="144">
        <v>21.33</v>
      </c>
      <c r="D284" s="144">
        <v>34.008000000000003</v>
      </c>
    </row>
    <row r="285" spans="3:4" x14ac:dyDescent="0.25">
      <c r="C285" s="144">
        <v>18.637</v>
      </c>
      <c r="D285" s="144">
        <v>32.962000000000003</v>
      </c>
    </row>
    <row r="286" spans="3:4" x14ac:dyDescent="0.25">
      <c r="C286" s="144">
        <v>33.161999999999999</v>
      </c>
      <c r="D286" s="144">
        <v>24.442</v>
      </c>
    </row>
    <row r="287" spans="3:4" x14ac:dyDescent="0.25">
      <c r="C287" s="144">
        <v>36.116</v>
      </c>
      <c r="D287" s="144">
        <v>29.695</v>
      </c>
    </row>
    <row r="288" spans="3:4" x14ac:dyDescent="0.25">
      <c r="C288" s="144"/>
      <c r="D288" s="144">
        <v>20.927</v>
      </c>
    </row>
    <row r="289" spans="2:7" x14ac:dyDescent="0.25">
      <c r="C289" s="144"/>
      <c r="D289" s="144">
        <v>23.844000000000001</v>
      </c>
    </row>
    <row r="290" spans="2:7" x14ac:dyDescent="0.25">
      <c r="C290" s="144"/>
      <c r="D290" s="144">
        <v>40.19</v>
      </c>
    </row>
    <row r="291" spans="2:7" x14ac:dyDescent="0.25">
      <c r="C291" s="144"/>
      <c r="D291" s="144">
        <v>28.14</v>
      </c>
    </row>
    <row r="292" spans="2:7" x14ac:dyDescent="0.25">
      <c r="C292" s="144"/>
      <c r="D292" s="144">
        <v>24.83</v>
      </c>
    </row>
    <row r="293" spans="2:7" x14ac:dyDescent="0.25">
      <c r="C293" s="144"/>
      <c r="D293" s="144">
        <v>29.385999999999999</v>
      </c>
    </row>
    <row r="294" spans="2:7" x14ac:dyDescent="0.25">
      <c r="C294" s="144"/>
      <c r="D294" s="144">
        <v>8.4239999999999995</v>
      </c>
    </row>
    <row r="295" spans="2:7" x14ac:dyDescent="0.25">
      <c r="C295" s="144"/>
      <c r="D295" s="144">
        <v>30.442</v>
      </c>
    </row>
    <row r="296" spans="2:7" x14ac:dyDescent="0.25">
      <c r="C296" s="144"/>
      <c r="D296" s="144">
        <v>22.728000000000002</v>
      </c>
    </row>
    <row r="297" spans="2:7" x14ac:dyDescent="0.25">
      <c r="C297" s="144"/>
      <c r="D297" s="144">
        <v>34.424999999999997</v>
      </c>
    </row>
    <row r="299" spans="2:7" x14ac:dyDescent="0.25">
      <c r="B299" t="s">
        <v>49</v>
      </c>
      <c r="C299" s="22">
        <f>AVERAGE(C255:C297)</f>
        <v>28.187060606060612</v>
      </c>
      <c r="D299" s="22">
        <f>AVERAGE(D255:D297)</f>
        <v>26.659534883720934</v>
      </c>
    </row>
    <row r="300" spans="2:7" x14ac:dyDescent="0.25">
      <c r="B300" t="s">
        <v>50</v>
      </c>
      <c r="C300" s="130">
        <f>STDEV(C255:C297)</f>
        <v>8.0335493087558554</v>
      </c>
      <c r="D300" s="130">
        <f>STDEV(D255:D297)</f>
        <v>8.9578130578013369</v>
      </c>
    </row>
    <row r="302" spans="2:7" s="108" customFormat="1" x14ac:dyDescent="0.25">
      <c r="C302" s="114" t="s">
        <v>483</v>
      </c>
      <c r="D302" s="113"/>
      <c r="G302" s="113"/>
    </row>
    <row r="303" spans="2:7" x14ac:dyDescent="0.25">
      <c r="C303" s="37" t="s">
        <v>679</v>
      </c>
      <c r="D303" s="37"/>
      <c r="G303" s="2" t="s">
        <v>1307</v>
      </c>
    </row>
    <row r="304" spans="2:7" x14ac:dyDescent="0.25">
      <c r="B304" s="37"/>
      <c r="C304" s="37"/>
      <c r="D304"/>
    </row>
    <row r="305" spans="3:7" x14ac:dyDescent="0.25">
      <c r="C305" s="28" t="s">
        <v>120</v>
      </c>
      <c r="D305" s="28" t="s">
        <v>121</v>
      </c>
      <c r="F305" s="29" t="s">
        <v>108</v>
      </c>
      <c r="G305" s="30"/>
    </row>
    <row r="306" spans="3:7" x14ac:dyDescent="0.25">
      <c r="C306" s="3">
        <v>39.99</v>
      </c>
      <c r="D306" s="3">
        <v>61.05</v>
      </c>
      <c r="F306" s="2" t="s">
        <v>109</v>
      </c>
      <c r="G306" s="3">
        <v>0.44367815576220399</v>
      </c>
    </row>
    <row r="307" spans="3:7" x14ac:dyDescent="0.25">
      <c r="C307" s="3">
        <v>55.56</v>
      </c>
      <c r="D307" s="3">
        <v>31.54</v>
      </c>
      <c r="F307" s="2" t="s">
        <v>110</v>
      </c>
      <c r="G307" s="3" t="s">
        <v>23</v>
      </c>
    </row>
    <row r="308" spans="3:7" x14ac:dyDescent="0.25">
      <c r="C308" s="3">
        <v>39.119999999999997</v>
      </c>
      <c r="D308" s="3">
        <v>31.72</v>
      </c>
      <c r="F308" s="2" t="s">
        <v>111</v>
      </c>
      <c r="G308" s="3" t="s">
        <v>22</v>
      </c>
    </row>
    <row r="309" spans="3:7" x14ac:dyDescent="0.25">
      <c r="C309" s="3">
        <v>48.06</v>
      </c>
      <c r="D309" s="3">
        <v>41.22</v>
      </c>
      <c r="F309" s="2" t="s">
        <v>112</v>
      </c>
      <c r="G309" s="3" t="s">
        <v>72</v>
      </c>
    </row>
    <row r="310" spans="3:7" x14ac:dyDescent="0.25">
      <c r="C310" s="3">
        <v>58.66</v>
      </c>
      <c r="D310" s="3">
        <v>35.630000000000003</v>
      </c>
      <c r="F310" s="2" t="s">
        <v>113</v>
      </c>
      <c r="G310" s="3" t="s">
        <v>484</v>
      </c>
    </row>
    <row r="311" spans="3:7" x14ac:dyDescent="0.25">
      <c r="C311" s="3">
        <v>41.95</v>
      </c>
      <c r="D311" s="3">
        <v>42.28</v>
      </c>
    </row>
    <row r="312" spans="3:7" x14ac:dyDescent="0.25">
      <c r="C312" s="3">
        <v>37.93</v>
      </c>
      <c r="D312" s="3">
        <v>43.7</v>
      </c>
    </row>
    <row r="313" spans="3:7" x14ac:dyDescent="0.25">
      <c r="C313" s="3">
        <v>36.04</v>
      </c>
      <c r="D313" s="3">
        <v>49.62</v>
      </c>
    </row>
    <row r="314" spans="3:7" x14ac:dyDescent="0.25">
      <c r="C314" s="3">
        <v>64.95</v>
      </c>
      <c r="D314" s="3">
        <v>37.36</v>
      </c>
    </row>
    <row r="315" spans="3:7" x14ac:dyDescent="0.25">
      <c r="C315" s="3">
        <v>29.07</v>
      </c>
      <c r="D315" s="3">
        <v>52.39</v>
      </c>
    </row>
    <row r="316" spans="3:7" x14ac:dyDescent="0.25">
      <c r="C316" s="3">
        <v>46.22</v>
      </c>
      <c r="D316" s="3">
        <v>47.65</v>
      </c>
    </row>
    <row r="317" spans="3:7" x14ac:dyDescent="0.25">
      <c r="C317" s="3">
        <v>44.06</v>
      </c>
      <c r="D317" s="3">
        <v>89.38</v>
      </c>
    </row>
    <row r="318" spans="3:7" x14ac:dyDescent="0.25">
      <c r="C318" s="3">
        <v>45.4</v>
      </c>
      <c r="D318" s="3">
        <v>53.48</v>
      </c>
    </row>
    <row r="319" spans="3:7" x14ac:dyDescent="0.25">
      <c r="C319" s="3">
        <v>35.950000000000003</v>
      </c>
      <c r="D319" s="3">
        <v>43.74</v>
      </c>
    </row>
    <row r="320" spans="3:7" x14ac:dyDescent="0.25">
      <c r="C320" s="3">
        <v>41.65</v>
      </c>
      <c r="D320" s="3">
        <v>5.48</v>
      </c>
    </row>
    <row r="321" spans="3:4" x14ac:dyDescent="0.25">
      <c r="C321" s="3">
        <v>72.760000000000005</v>
      </c>
      <c r="D321" s="3">
        <v>73.66</v>
      </c>
    </row>
    <row r="322" spans="3:4" x14ac:dyDescent="0.25">
      <c r="C322" s="3">
        <v>43.1</v>
      </c>
      <c r="D322" s="3">
        <v>51.25</v>
      </c>
    </row>
    <row r="323" spans="3:4" x14ac:dyDescent="0.25">
      <c r="C323" s="3">
        <v>25.51</v>
      </c>
      <c r="D323" s="3">
        <v>37.549999999999997</v>
      </c>
    </row>
    <row r="324" spans="3:4" x14ac:dyDescent="0.25">
      <c r="C324" s="3">
        <v>35.619999999999997</v>
      </c>
      <c r="D324" s="3">
        <v>30.94</v>
      </c>
    </row>
    <row r="325" spans="3:4" x14ac:dyDescent="0.25">
      <c r="C325" s="3">
        <v>35.630000000000003</v>
      </c>
      <c r="D325" s="3">
        <v>59.39</v>
      </c>
    </row>
    <row r="326" spans="3:4" x14ac:dyDescent="0.25">
      <c r="C326" s="3">
        <v>70.17</v>
      </c>
      <c r="D326" s="3">
        <v>45.44</v>
      </c>
    </row>
    <row r="327" spans="3:4" x14ac:dyDescent="0.25">
      <c r="C327" s="3">
        <v>43.22</v>
      </c>
      <c r="D327" s="3">
        <v>28.92</v>
      </c>
    </row>
    <row r="328" spans="3:4" x14ac:dyDescent="0.25">
      <c r="C328" s="3">
        <v>78.28</v>
      </c>
      <c r="D328" s="3">
        <v>30.96</v>
      </c>
    </row>
    <row r="329" spans="3:4" x14ac:dyDescent="0.25">
      <c r="C329" s="3">
        <v>65.849999999999994</v>
      </c>
      <c r="D329" s="3">
        <v>40.619999999999997</v>
      </c>
    </row>
    <row r="330" spans="3:4" x14ac:dyDescent="0.25">
      <c r="C330" s="3">
        <v>42.47</v>
      </c>
      <c r="D330" s="3">
        <v>22.26</v>
      </c>
    </row>
    <row r="331" spans="3:4" x14ac:dyDescent="0.25">
      <c r="C331" s="3">
        <v>56.64</v>
      </c>
      <c r="D331" s="3">
        <v>33.119999999999997</v>
      </c>
    </row>
    <row r="332" spans="3:4" x14ac:dyDescent="0.25">
      <c r="C332" s="3">
        <v>57.17</v>
      </c>
      <c r="D332" s="3">
        <v>39.1</v>
      </c>
    </row>
    <row r="333" spans="3:4" x14ac:dyDescent="0.25">
      <c r="C333" s="3">
        <v>49.74</v>
      </c>
      <c r="D333" s="3">
        <v>61.18</v>
      </c>
    </row>
    <row r="334" spans="3:4" x14ac:dyDescent="0.25">
      <c r="C334" s="3">
        <v>30.53</v>
      </c>
      <c r="D334" s="3">
        <v>52.62</v>
      </c>
    </row>
    <row r="335" spans="3:4" x14ac:dyDescent="0.25">
      <c r="C335" s="3">
        <v>35.6</v>
      </c>
      <c r="D335" s="3">
        <v>56.75</v>
      </c>
    </row>
    <row r="336" spans="3:4" x14ac:dyDescent="0.25">
      <c r="C336" s="3">
        <v>31.1</v>
      </c>
      <c r="D336" s="3">
        <v>54.98</v>
      </c>
    </row>
    <row r="337" spans="2:4" x14ac:dyDescent="0.25">
      <c r="C337" s="3">
        <v>55.31</v>
      </c>
      <c r="D337" s="3">
        <v>40.770000000000003</v>
      </c>
    </row>
    <row r="338" spans="2:4" x14ac:dyDescent="0.25">
      <c r="C338" s="3">
        <v>60.23</v>
      </c>
      <c r="D338" s="3">
        <v>49.56</v>
      </c>
    </row>
    <row r="339" spans="2:4" x14ac:dyDescent="0.25">
      <c r="C339" s="3"/>
      <c r="D339" s="3">
        <v>34.909999999999997</v>
      </c>
    </row>
    <row r="340" spans="2:4" x14ac:dyDescent="0.25">
      <c r="C340" s="3"/>
      <c r="D340" s="3">
        <v>39.770000000000003</v>
      </c>
    </row>
    <row r="341" spans="2:4" x14ac:dyDescent="0.25">
      <c r="C341" s="3"/>
      <c r="D341" s="3">
        <v>67.02</v>
      </c>
    </row>
    <row r="342" spans="2:4" x14ac:dyDescent="0.25">
      <c r="C342" s="3"/>
      <c r="D342" s="3">
        <v>46.93</v>
      </c>
    </row>
    <row r="343" spans="2:4" x14ac:dyDescent="0.25">
      <c r="C343" s="3"/>
      <c r="D343" s="3">
        <v>41.4</v>
      </c>
    </row>
    <row r="344" spans="2:4" x14ac:dyDescent="0.25">
      <c r="C344" s="3"/>
      <c r="D344" s="3">
        <v>49.07</v>
      </c>
    </row>
    <row r="345" spans="2:4" x14ac:dyDescent="0.25">
      <c r="C345" s="3"/>
      <c r="D345" s="3">
        <v>14.06</v>
      </c>
    </row>
    <row r="346" spans="2:4" x14ac:dyDescent="0.25">
      <c r="C346" s="3"/>
      <c r="D346" s="3">
        <v>50.83</v>
      </c>
    </row>
    <row r="347" spans="2:4" x14ac:dyDescent="0.25">
      <c r="C347" s="3"/>
      <c r="D347" s="3">
        <v>37.909999999999997</v>
      </c>
    </row>
    <row r="348" spans="2:4" x14ac:dyDescent="0.25">
      <c r="C348" s="3"/>
      <c r="D348" s="3">
        <v>57.43</v>
      </c>
    </row>
    <row r="350" spans="2:4" x14ac:dyDescent="0.25">
      <c r="B350" t="s">
        <v>49</v>
      </c>
      <c r="C350" s="19">
        <f>AVERAGE(C306:C348)</f>
        <v>47.076969696969698</v>
      </c>
      <c r="D350" s="19">
        <f>AVERAGE(D306:D348)</f>
        <v>44.52651162790697</v>
      </c>
    </row>
    <row r="351" spans="2:4" x14ac:dyDescent="0.25">
      <c r="B351" t="s">
        <v>50</v>
      </c>
      <c r="C351" s="11">
        <f>STDEV(C306:C348)</f>
        <v>13.419085402154012</v>
      </c>
      <c r="D351" s="11">
        <f>STDEV(D306:D348)</f>
        <v>14.953343770624722</v>
      </c>
    </row>
    <row r="353" spans="2:7" s="108" customFormat="1" ht="16.5" customHeight="1" x14ac:dyDescent="0.25">
      <c r="C353" s="114" t="s">
        <v>485</v>
      </c>
      <c r="D353" s="113"/>
      <c r="G353" s="113"/>
    </row>
    <row r="354" spans="2:7" x14ac:dyDescent="0.25">
      <c r="C354" s="37" t="s">
        <v>679</v>
      </c>
      <c r="D354" s="37"/>
      <c r="G354" s="2" t="s">
        <v>1307</v>
      </c>
    </row>
    <row r="355" spans="2:7" x14ac:dyDescent="0.25">
      <c r="B355" s="37"/>
      <c r="C355" s="37"/>
      <c r="D355"/>
    </row>
    <row r="356" spans="2:7" x14ac:dyDescent="0.25">
      <c r="C356" s="28" t="s">
        <v>120</v>
      </c>
      <c r="D356" s="28" t="s">
        <v>121</v>
      </c>
      <c r="F356" s="29" t="s">
        <v>108</v>
      </c>
      <c r="G356" s="30"/>
    </row>
    <row r="357" spans="2:7" x14ac:dyDescent="0.25">
      <c r="C357" s="144">
        <v>1.478</v>
      </c>
      <c r="D357" s="144">
        <v>4.7290000000000001</v>
      </c>
      <c r="F357" s="2" t="s">
        <v>109</v>
      </c>
      <c r="G357" s="3">
        <v>0.75313787565284196</v>
      </c>
    </row>
    <row r="358" spans="2:7" x14ac:dyDescent="0.25">
      <c r="C358" s="144">
        <v>1.833</v>
      </c>
      <c r="D358" s="144">
        <v>2.3450000000000002</v>
      </c>
      <c r="F358" s="2" t="s">
        <v>110</v>
      </c>
      <c r="G358" s="3" t="s">
        <v>23</v>
      </c>
    </row>
    <row r="359" spans="2:7" x14ac:dyDescent="0.25">
      <c r="C359" s="144">
        <v>1.548</v>
      </c>
      <c r="D359" s="144">
        <v>2.181</v>
      </c>
      <c r="F359" s="2" t="s">
        <v>111</v>
      </c>
      <c r="G359" s="3" t="s">
        <v>22</v>
      </c>
    </row>
    <row r="360" spans="2:7" x14ac:dyDescent="0.25">
      <c r="C360" s="144">
        <v>4.0359999999999996</v>
      </c>
      <c r="D360" s="144">
        <v>1.76</v>
      </c>
      <c r="F360" s="2" t="s">
        <v>112</v>
      </c>
      <c r="G360" s="3" t="s">
        <v>72</v>
      </c>
    </row>
    <row r="361" spans="2:7" x14ac:dyDescent="0.25">
      <c r="C361" s="144">
        <v>3.33</v>
      </c>
      <c r="D361" s="144">
        <v>3.4009999999999998</v>
      </c>
      <c r="F361" s="2" t="s">
        <v>113</v>
      </c>
      <c r="G361" s="3" t="s">
        <v>486</v>
      </c>
    </row>
    <row r="362" spans="2:7" x14ac:dyDescent="0.25">
      <c r="C362" s="144">
        <v>0.48299999999999998</v>
      </c>
      <c r="D362" s="144">
        <v>2.0169999999999999</v>
      </c>
    </row>
    <row r="363" spans="2:7" x14ac:dyDescent="0.25">
      <c r="C363" s="144">
        <v>0.68100000000000005</v>
      </c>
      <c r="D363" s="144">
        <v>0.78600000000000003</v>
      </c>
    </row>
    <row r="364" spans="2:7" x14ac:dyDescent="0.25">
      <c r="C364" s="144">
        <v>1.417</v>
      </c>
      <c r="D364" s="144">
        <v>1.6859999999999999</v>
      </c>
    </row>
    <row r="365" spans="2:7" x14ac:dyDescent="0.25">
      <c r="C365" s="144">
        <v>3.617</v>
      </c>
      <c r="D365" s="144">
        <v>2.7309999999999999</v>
      </c>
    </row>
    <row r="366" spans="2:7" x14ac:dyDescent="0.25">
      <c r="C366" s="144">
        <v>0.50600000000000001</v>
      </c>
      <c r="D366" s="144">
        <v>2.113</v>
      </c>
    </row>
    <row r="367" spans="2:7" x14ac:dyDescent="0.25">
      <c r="C367" s="144">
        <v>2.863</v>
      </c>
      <c r="D367" s="144">
        <v>1.9990000000000001</v>
      </c>
    </row>
    <row r="368" spans="2:7" x14ac:dyDescent="0.25">
      <c r="C368" s="144">
        <v>3.1040000000000001</v>
      </c>
      <c r="D368" s="144">
        <v>5.7629999999999999</v>
      </c>
    </row>
    <row r="369" spans="3:4" x14ac:dyDescent="0.25">
      <c r="C369" s="144">
        <v>2.3450000000000002</v>
      </c>
      <c r="D369" s="144">
        <v>3.7869999999999999</v>
      </c>
    </row>
    <row r="370" spans="3:4" x14ac:dyDescent="0.25">
      <c r="C370" s="144">
        <v>1.927</v>
      </c>
      <c r="D370" s="144">
        <v>1.3009999999999999</v>
      </c>
    </row>
    <row r="371" spans="3:4" x14ac:dyDescent="0.25">
      <c r="C371" s="144">
        <v>1.9470000000000001</v>
      </c>
      <c r="D371" s="144">
        <v>0.21199999999999999</v>
      </c>
    </row>
    <row r="372" spans="3:4" x14ac:dyDescent="0.25">
      <c r="C372" s="144">
        <v>5.1159999999999997</v>
      </c>
      <c r="D372" s="144">
        <v>2.698</v>
      </c>
    </row>
    <row r="373" spans="3:4" x14ac:dyDescent="0.25">
      <c r="C373" s="144">
        <v>1.706</v>
      </c>
      <c r="D373" s="144">
        <v>0.80700000000000005</v>
      </c>
    </row>
    <row r="374" spans="3:4" x14ac:dyDescent="0.25">
      <c r="C374" s="144">
        <v>0.98199999999999998</v>
      </c>
      <c r="D374" s="144">
        <v>0.56999999999999995</v>
      </c>
    </row>
    <row r="375" spans="3:4" x14ac:dyDescent="0.25">
      <c r="C375" s="144">
        <v>0.66700000000000004</v>
      </c>
      <c r="D375" s="144">
        <v>0.95199999999999996</v>
      </c>
    </row>
    <row r="376" spans="3:4" x14ac:dyDescent="0.25">
      <c r="C376" s="144">
        <v>0.94799999999999995</v>
      </c>
      <c r="D376" s="144">
        <v>1.6180000000000001</v>
      </c>
    </row>
    <row r="377" spans="3:4" x14ac:dyDescent="0.25">
      <c r="C377" s="144">
        <v>1.31</v>
      </c>
      <c r="D377" s="144">
        <v>3.202</v>
      </c>
    </row>
    <row r="378" spans="3:4" x14ac:dyDescent="0.25">
      <c r="C378" s="144">
        <v>1.2130000000000001</v>
      </c>
      <c r="D378" s="144">
        <v>0.115</v>
      </c>
    </row>
    <row r="379" spans="3:4" x14ac:dyDescent="0.25">
      <c r="C379" s="144">
        <v>6.4640000000000004</v>
      </c>
      <c r="D379" s="144">
        <v>1.385</v>
      </c>
    </row>
    <row r="380" spans="3:4" x14ac:dyDescent="0.25">
      <c r="C380" s="144">
        <v>3.2149999999999999</v>
      </c>
      <c r="D380" s="144">
        <v>2.0649999999999999</v>
      </c>
    </row>
    <row r="381" spans="3:4" x14ac:dyDescent="0.25">
      <c r="C381" s="144">
        <v>1.913</v>
      </c>
      <c r="D381" s="144">
        <v>2.5640000000000001</v>
      </c>
    </row>
    <row r="382" spans="3:4" x14ac:dyDescent="0.25">
      <c r="C382" s="144">
        <v>3.0230000000000001</v>
      </c>
      <c r="D382" s="144">
        <v>1.159</v>
      </c>
    </row>
    <row r="383" spans="3:4" x14ac:dyDescent="0.25">
      <c r="C383" s="144">
        <v>2.4460000000000002</v>
      </c>
      <c r="D383" s="144">
        <v>1.325</v>
      </c>
    </row>
    <row r="384" spans="3:4" x14ac:dyDescent="0.25">
      <c r="C384" s="144">
        <v>1.7529999999999999</v>
      </c>
      <c r="D384" s="144">
        <v>2.8370000000000002</v>
      </c>
    </row>
    <row r="385" spans="3:4" x14ac:dyDescent="0.25">
      <c r="C385" s="144">
        <v>0.41499999999999998</v>
      </c>
      <c r="D385" s="144">
        <v>2.4180000000000001</v>
      </c>
    </row>
    <row r="386" spans="3:4" x14ac:dyDescent="0.25">
      <c r="C386" s="144">
        <v>1.7</v>
      </c>
      <c r="D386" s="144">
        <v>2.9350000000000001</v>
      </c>
    </row>
    <row r="387" spans="3:4" x14ac:dyDescent="0.25">
      <c r="C387" s="144">
        <v>2.226</v>
      </c>
      <c r="D387" s="144">
        <v>2.2839999999999998</v>
      </c>
    </row>
    <row r="388" spans="3:4" x14ac:dyDescent="0.25">
      <c r="C388" s="144">
        <v>3.25</v>
      </c>
      <c r="D388" s="144">
        <v>1.2390000000000001</v>
      </c>
    </row>
    <row r="389" spans="3:4" x14ac:dyDescent="0.25">
      <c r="C389" s="144">
        <v>2.71</v>
      </c>
      <c r="D389" s="144">
        <v>1.4239999999999999</v>
      </c>
    </row>
    <row r="390" spans="3:4" x14ac:dyDescent="0.25">
      <c r="C390" s="144"/>
      <c r="D390" s="144">
        <v>1.3220000000000001</v>
      </c>
    </row>
    <row r="391" spans="3:4" x14ac:dyDescent="0.25">
      <c r="C391" s="144"/>
      <c r="D391" s="144">
        <v>1.375</v>
      </c>
    </row>
    <row r="392" spans="3:4" x14ac:dyDescent="0.25">
      <c r="C392" s="144"/>
      <c r="D392" s="144">
        <v>2.5720000000000001</v>
      </c>
    </row>
    <row r="393" spans="3:4" x14ac:dyDescent="0.25">
      <c r="C393" s="144"/>
      <c r="D393" s="144">
        <v>2.7650000000000001</v>
      </c>
    </row>
    <row r="394" spans="3:4" x14ac:dyDescent="0.25">
      <c r="C394" s="144"/>
      <c r="D394" s="144">
        <v>3.51</v>
      </c>
    </row>
    <row r="395" spans="3:4" x14ac:dyDescent="0.25">
      <c r="C395" s="144"/>
      <c r="D395" s="144">
        <v>1.718</v>
      </c>
    </row>
    <row r="396" spans="3:4" x14ac:dyDescent="0.25">
      <c r="C396" s="144"/>
      <c r="D396" s="144">
        <v>0.47799999999999998</v>
      </c>
    </row>
    <row r="397" spans="3:4" x14ac:dyDescent="0.25">
      <c r="C397" s="144"/>
      <c r="D397" s="144">
        <v>1.655</v>
      </c>
    </row>
    <row r="398" spans="3:4" x14ac:dyDescent="0.25">
      <c r="C398" s="144"/>
      <c r="D398" s="144">
        <v>3.915</v>
      </c>
    </row>
    <row r="399" spans="3:4" x14ac:dyDescent="0.25">
      <c r="C399" s="144"/>
      <c r="D399" s="144">
        <v>2.3849999999999998</v>
      </c>
    </row>
    <row r="401" spans="2:7" x14ac:dyDescent="0.25">
      <c r="B401" t="s">
        <v>49</v>
      </c>
      <c r="C401" s="22">
        <f>AVERAGE(C357:C399)</f>
        <v>2.1870303030303031</v>
      </c>
      <c r="D401" s="22">
        <f>AVERAGE(D357:D399)</f>
        <v>2.0954186046511638</v>
      </c>
    </row>
    <row r="402" spans="2:7" x14ac:dyDescent="0.25">
      <c r="B402" t="s">
        <v>50</v>
      </c>
      <c r="C402" s="130">
        <f>STDEV(C357:C399)</f>
        <v>1.3559090236085276</v>
      </c>
      <c r="D402" s="130">
        <f>STDEV(D357:D399)</f>
        <v>1.1706983514645486</v>
      </c>
    </row>
    <row r="404" spans="2:7" s="108" customFormat="1" x14ac:dyDescent="0.25">
      <c r="C404" s="114" t="s">
        <v>678</v>
      </c>
      <c r="D404" s="113"/>
      <c r="G404" s="113"/>
    </row>
    <row r="405" spans="2:7" x14ac:dyDescent="0.25">
      <c r="C405" s="37" t="s">
        <v>663</v>
      </c>
      <c r="D405" s="37"/>
      <c r="G405" s="2" t="s">
        <v>1307</v>
      </c>
    </row>
    <row r="406" spans="2:7" x14ac:dyDescent="0.25">
      <c r="B406" s="37"/>
      <c r="C406" s="37"/>
      <c r="D406"/>
    </row>
    <row r="407" spans="2:7" x14ac:dyDescent="0.25">
      <c r="C407" s="28" t="s">
        <v>120</v>
      </c>
      <c r="D407" s="28" t="s">
        <v>121</v>
      </c>
      <c r="F407" s="29" t="s">
        <v>108</v>
      </c>
      <c r="G407" s="29"/>
    </row>
    <row r="408" spans="2:7" x14ac:dyDescent="0.25">
      <c r="C408" s="3">
        <v>188.26</v>
      </c>
      <c r="D408" s="3">
        <v>195.19</v>
      </c>
      <c r="F408" s="2" t="s">
        <v>109</v>
      </c>
      <c r="G408" s="2">
        <v>0.31956922597707599</v>
      </c>
    </row>
    <row r="409" spans="2:7" x14ac:dyDescent="0.25">
      <c r="C409" s="3">
        <v>190.32</v>
      </c>
      <c r="D409" s="3">
        <v>187.65</v>
      </c>
      <c r="F409" s="2" t="s">
        <v>110</v>
      </c>
      <c r="G409" s="2" t="s">
        <v>23</v>
      </c>
    </row>
    <row r="410" spans="2:7" x14ac:dyDescent="0.25">
      <c r="C410" s="3">
        <v>169.69</v>
      </c>
      <c r="D410" s="3">
        <v>236.2</v>
      </c>
      <c r="F410" s="2" t="s">
        <v>111</v>
      </c>
      <c r="G410" s="2" t="s">
        <v>22</v>
      </c>
    </row>
    <row r="411" spans="2:7" x14ac:dyDescent="0.25">
      <c r="C411" s="3">
        <v>169.51</v>
      </c>
      <c r="D411" s="3">
        <v>116.78</v>
      </c>
      <c r="F411" s="2" t="s">
        <v>112</v>
      </c>
      <c r="G411" s="2" t="s">
        <v>72</v>
      </c>
    </row>
    <row r="412" spans="2:7" x14ac:dyDescent="0.25">
      <c r="C412" s="3">
        <v>196.89</v>
      </c>
      <c r="D412" s="3">
        <v>227.81</v>
      </c>
      <c r="F412" s="2" t="s">
        <v>113</v>
      </c>
      <c r="G412" s="2" t="s">
        <v>1148</v>
      </c>
    </row>
    <row r="413" spans="2:7" x14ac:dyDescent="0.25">
      <c r="C413" s="3">
        <v>220.48</v>
      </c>
      <c r="D413" s="3">
        <v>141.05000000000001</v>
      </c>
    </row>
    <row r="414" spans="2:7" x14ac:dyDescent="0.25">
      <c r="C414" s="3">
        <v>155.76</v>
      </c>
      <c r="D414" s="3">
        <v>221.37</v>
      </c>
    </row>
    <row r="415" spans="2:7" x14ac:dyDescent="0.25">
      <c r="C415" s="3">
        <v>156.88999999999999</v>
      </c>
      <c r="D415" s="3">
        <v>186.58</v>
      </c>
    </row>
    <row r="416" spans="2:7" x14ac:dyDescent="0.25">
      <c r="C416" s="3">
        <v>201.08</v>
      </c>
      <c r="D416" s="3">
        <v>199.28</v>
      </c>
    </row>
    <row r="417" spans="3:4" x14ac:dyDescent="0.25">
      <c r="C417" s="3">
        <v>195.39</v>
      </c>
      <c r="D417" s="3">
        <v>164.06</v>
      </c>
    </row>
    <row r="418" spans="3:4" x14ac:dyDescent="0.25">
      <c r="C418" s="3">
        <v>140.82</v>
      </c>
      <c r="D418" s="3">
        <v>182.47</v>
      </c>
    </row>
    <row r="419" spans="3:4" x14ac:dyDescent="0.25">
      <c r="C419" s="3">
        <v>195.84</v>
      </c>
      <c r="D419" s="3">
        <v>101.7</v>
      </c>
    </row>
    <row r="420" spans="3:4" x14ac:dyDescent="0.25">
      <c r="C420" s="3">
        <v>153.35</v>
      </c>
      <c r="D420" s="3">
        <v>192.57</v>
      </c>
    </row>
    <row r="421" spans="3:4" x14ac:dyDescent="0.25">
      <c r="C421" s="3">
        <v>182.27</v>
      </c>
      <c r="D421" s="3">
        <v>139.33000000000001</v>
      </c>
    </row>
    <row r="422" spans="3:4" x14ac:dyDescent="0.25">
      <c r="C422" s="3">
        <v>196.76</v>
      </c>
      <c r="D422" s="3">
        <v>200.79</v>
      </c>
    </row>
    <row r="423" spans="3:4" x14ac:dyDescent="0.25">
      <c r="C423" s="3">
        <v>153.29</v>
      </c>
      <c r="D423" s="3">
        <v>236.34</v>
      </c>
    </row>
    <row r="424" spans="3:4" x14ac:dyDescent="0.25">
      <c r="C424" s="3">
        <v>156.80000000000001</v>
      </c>
      <c r="D424" s="3">
        <v>200.94</v>
      </c>
    </row>
    <row r="425" spans="3:4" x14ac:dyDescent="0.25">
      <c r="C425" s="3">
        <v>175.27</v>
      </c>
      <c r="D425" s="3">
        <v>142.12</v>
      </c>
    </row>
    <row r="426" spans="3:4" x14ac:dyDescent="0.25">
      <c r="C426" s="3">
        <v>198.96</v>
      </c>
      <c r="D426" s="3">
        <v>143.07</v>
      </c>
    </row>
    <row r="427" spans="3:4" x14ac:dyDescent="0.25">
      <c r="C427" s="3">
        <v>200.02</v>
      </c>
      <c r="D427" s="3">
        <v>183.55</v>
      </c>
    </row>
    <row r="428" spans="3:4" x14ac:dyDescent="0.25">
      <c r="C428" s="3">
        <v>190.15</v>
      </c>
      <c r="D428" s="3">
        <v>159.83000000000001</v>
      </c>
    </row>
    <row r="429" spans="3:4" x14ac:dyDescent="0.25">
      <c r="C429" s="3">
        <v>212.79</v>
      </c>
      <c r="D429" s="3">
        <v>134.26</v>
      </c>
    </row>
    <row r="430" spans="3:4" x14ac:dyDescent="0.25">
      <c r="C430" s="3">
        <v>139.11000000000001</v>
      </c>
      <c r="D430" s="3">
        <v>175.75</v>
      </c>
    </row>
    <row r="431" spans="3:4" x14ac:dyDescent="0.25">
      <c r="C431" s="3">
        <v>225.67</v>
      </c>
      <c r="D431" s="3">
        <v>207.52</v>
      </c>
    </row>
    <row r="432" spans="3:4" x14ac:dyDescent="0.25">
      <c r="C432" s="3">
        <v>192.42</v>
      </c>
      <c r="D432" s="3">
        <v>157.79</v>
      </c>
    </row>
    <row r="433" spans="1:7" x14ac:dyDescent="0.25">
      <c r="C433" s="3"/>
      <c r="D433" s="3">
        <v>174.35</v>
      </c>
    </row>
    <row r="434" spans="1:7" x14ac:dyDescent="0.25">
      <c r="C434" s="3"/>
      <c r="D434" s="3">
        <v>175.93</v>
      </c>
    </row>
    <row r="435" spans="1:7" x14ac:dyDescent="0.25">
      <c r="C435" s="3"/>
      <c r="D435" s="3">
        <v>122.28</v>
      </c>
    </row>
    <row r="436" spans="1:7" x14ac:dyDescent="0.25">
      <c r="C436" s="3"/>
      <c r="D436" s="3">
        <v>185.26</v>
      </c>
    </row>
    <row r="437" spans="1:7" x14ac:dyDescent="0.25">
      <c r="C437" s="3"/>
      <c r="D437" s="3">
        <v>182.04</v>
      </c>
    </row>
    <row r="438" spans="1:7" x14ac:dyDescent="0.25">
      <c r="C438" s="3"/>
      <c r="D438" s="3">
        <v>165.16</v>
      </c>
      <c r="E438" s="230"/>
    </row>
    <row r="439" spans="1:7" x14ac:dyDescent="0.25">
      <c r="C439" s="3"/>
      <c r="D439" s="231">
        <v>189.66</v>
      </c>
      <c r="E439" s="230"/>
    </row>
    <row r="440" spans="1:7" x14ac:dyDescent="0.25">
      <c r="C440" s="3"/>
      <c r="D440" s="231">
        <v>164.1</v>
      </c>
      <c r="E440" s="230"/>
    </row>
    <row r="441" spans="1:7" x14ac:dyDescent="0.25">
      <c r="C441" s="3"/>
      <c r="D441" s="231">
        <v>137.19</v>
      </c>
    </row>
    <row r="442" spans="1:7" x14ac:dyDescent="0.25">
      <c r="C442" s="3"/>
      <c r="D442" s="3"/>
    </row>
    <row r="443" spans="1:7" x14ac:dyDescent="0.25">
      <c r="C443" s="1"/>
    </row>
    <row r="444" spans="1:7" x14ac:dyDescent="0.25">
      <c r="B444" t="s">
        <v>49</v>
      </c>
      <c r="C444" s="195">
        <f>AVERAGE(C408:C441)</f>
        <v>182.3116</v>
      </c>
      <c r="D444" s="195">
        <f>AVERAGE(D408:D441)</f>
        <v>174.41088235294117</v>
      </c>
    </row>
    <row r="445" spans="1:7" x14ac:dyDescent="0.25">
      <c r="B445" t="s">
        <v>50</v>
      </c>
      <c r="C445" s="95">
        <f>STDEV(C408:C441)</f>
        <v>24.058109803834039</v>
      </c>
      <c r="D445" s="95">
        <f>STDEV(D408:D441)</f>
        <v>33.461758577167522</v>
      </c>
    </row>
    <row r="446" spans="1:7" x14ac:dyDescent="0.25">
      <c r="C446" s="1"/>
    </row>
    <row r="447" spans="1:7" s="108" customFormat="1" x14ac:dyDescent="0.25">
      <c r="C447" s="114" t="s">
        <v>1149</v>
      </c>
      <c r="D447" s="113"/>
      <c r="G447" s="113"/>
    </row>
    <row r="448" spans="1:7" x14ac:dyDescent="0.25">
      <c r="A448" s="37"/>
      <c r="B448" s="37" t="s">
        <v>663</v>
      </c>
      <c r="C448" s="37"/>
      <c r="D448"/>
      <c r="F448" s="2" t="s">
        <v>1307</v>
      </c>
    </row>
    <row r="449" spans="1:7" x14ac:dyDescent="0.25">
      <c r="A449" s="72"/>
      <c r="B449" t="s">
        <v>1349</v>
      </c>
      <c r="C449"/>
      <c r="D449"/>
    </row>
    <row r="450" spans="1:7" x14ac:dyDescent="0.25">
      <c r="B450" s="37"/>
      <c r="C450" s="37"/>
      <c r="D450"/>
      <c r="F450" s="2"/>
    </row>
    <row r="451" spans="1:7" x14ac:dyDescent="0.25">
      <c r="A451" s="72"/>
      <c r="B451" s="309" t="s">
        <v>636</v>
      </c>
      <c r="C451" s="310"/>
      <c r="D451" s="310"/>
      <c r="E451" s="311"/>
      <c r="F451" s="121"/>
      <c r="G451" s="115"/>
    </row>
    <row r="452" spans="1:7" x14ac:dyDescent="0.25">
      <c r="A452" s="72"/>
      <c r="B452" s="136" t="s">
        <v>638</v>
      </c>
      <c r="C452" s="136" t="s">
        <v>639</v>
      </c>
      <c r="D452" s="136" t="s">
        <v>640</v>
      </c>
      <c r="E452" s="136" t="s">
        <v>641</v>
      </c>
      <c r="F452" s="121"/>
      <c r="G452" s="115"/>
    </row>
    <row r="453" spans="1:7" x14ac:dyDescent="0.25">
      <c r="A453" s="134" t="s">
        <v>120</v>
      </c>
      <c r="B453" s="133">
        <v>13.71</v>
      </c>
      <c r="C453" s="133">
        <v>8.82</v>
      </c>
      <c r="D453" s="133">
        <v>7.23</v>
      </c>
      <c r="E453" s="133">
        <v>6.87</v>
      </c>
      <c r="F453" s="115"/>
      <c r="G453" s="72"/>
    </row>
    <row r="454" spans="1:7" x14ac:dyDescent="0.25">
      <c r="A454" s="134" t="s">
        <v>121</v>
      </c>
      <c r="B454" s="137">
        <v>13.24</v>
      </c>
      <c r="C454" s="232">
        <v>9.2200000000000006</v>
      </c>
      <c r="D454" s="232">
        <v>7.75</v>
      </c>
      <c r="E454" s="232">
        <v>7.55</v>
      </c>
      <c r="F454" s="115"/>
      <c r="G454" s="72"/>
    </row>
    <row r="455" spans="1:7" x14ac:dyDescent="0.25">
      <c r="A455" s="72"/>
      <c r="B455" s="37"/>
      <c r="C455" s="37"/>
      <c r="D455" s="37"/>
      <c r="E455" s="37"/>
      <c r="F455" s="115"/>
      <c r="G455" s="72"/>
    </row>
    <row r="456" spans="1:7" x14ac:dyDescent="0.25">
      <c r="A456" s="72"/>
      <c r="B456" s="309" t="s">
        <v>642</v>
      </c>
      <c r="C456" s="310"/>
      <c r="D456" s="310"/>
      <c r="E456" s="311"/>
      <c r="F456" s="115"/>
      <c r="G456" s="72"/>
    </row>
    <row r="457" spans="1:7" x14ac:dyDescent="0.25">
      <c r="A457" s="72"/>
      <c r="B457" s="136" t="s">
        <v>638</v>
      </c>
      <c r="C457" s="136" t="s">
        <v>639</v>
      </c>
      <c r="D457" s="136" t="s">
        <v>640</v>
      </c>
      <c r="E457" s="136" t="s">
        <v>641</v>
      </c>
      <c r="F457" s="115"/>
      <c r="G457" s="72"/>
    </row>
    <row r="458" spans="1:7" x14ac:dyDescent="0.25">
      <c r="A458" s="134" t="s">
        <v>120</v>
      </c>
      <c r="B458" s="94">
        <v>1.72</v>
      </c>
      <c r="C458" s="94">
        <v>1.22</v>
      </c>
      <c r="D458" s="94">
        <v>0.77</v>
      </c>
      <c r="E458" s="94">
        <v>0.55000000000000004</v>
      </c>
      <c r="F458" s="115"/>
      <c r="G458" s="72"/>
    </row>
    <row r="459" spans="1:7" x14ac:dyDescent="0.25">
      <c r="A459" s="134" t="s">
        <v>121</v>
      </c>
      <c r="B459" s="94">
        <v>1.89</v>
      </c>
      <c r="C459" s="94">
        <v>1.41</v>
      </c>
      <c r="D459" s="94">
        <v>0.61</v>
      </c>
      <c r="E459" s="94">
        <v>0.63</v>
      </c>
      <c r="F459" s="115"/>
      <c r="G459" s="72"/>
    </row>
    <row r="460" spans="1:7" x14ac:dyDescent="0.25">
      <c r="A460" s="72"/>
      <c r="B460" s="72"/>
      <c r="C460" s="119"/>
      <c r="D460" s="120"/>
      <c r="E460" s="121"/>
      <c r="F460" s="121"/>
      <c r="G460" s="115"/>
    </row>
    <row r="461" spans="1:7" x14ac:dyDescent="0.25">
      <c r="A461" s="134" t="s">
        <v>304</v>
      </c>
      <c r="B461" s="118">
        <v>0.85</v>
      </c>
      <c r="C461" s="118">
        <v>0.83</v>
      </c>
      <c r="D461" s="118">
        <v>0.59</v>
      </c>
      <c r="E461" s="118">
        <v>0.42</v>
      </c>
      <c r="F461" s="118" t="s">
        <v>1350</v>
      </c>
      <c r="G461" s="115"/>
    </row>
  </sheetData>
  <mergeCells count="4">
    <mergeCell ref="B239:E239"/>
    <mergeCell ref="B244:E244"/>
    <mergeCell ref="B451:E451"/>
    <mergeCell ref="B456:E45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6E93F-C07E-4B81-9593-B9A304064F43}">
  <dimension ref="A2:J1887"/>
  <sheetViews>
    <sheetView workbookViewId="0">
      <selection activeCell="N110" sqref="N110"/>
    </sheetView>
  </sheetViews>
  <sheetFormatPr defaultRowHeight="15" x14ac:dyDescent="0.25"/>
  <cols>
    <col min="2" max="2" width="11.140625" customWidth="1"/>
    <col min="3" max="3" width="11" customWidth="1"/>
    <col min="5" max="5" width="38.42578125" customWidth="1"/>
    <col min="6" max="6" width="32.28515625" customWidth="1"/>
    <col min="8" max="8" width="32.5703125" customWidth="1"/>
    <col min="9" max="9" width="26.42578125" customWidth="1"/>
  </cols>
  <sheetData>
    <row r="2" spans="1:6" s="108" customFormat="1" x14ac:dyDescent="0.25">
      <c r="B2" s="108" t="s">
        <v>487</v>
      </c>
      <c r="E2" s="108" t="s">
        <v>762</v>
      </c>
    </row>
    <row r="3" spans="1:6" x14ac:dyDescent="0.25">
      <c r="B3" t="s">
        <v>689</v>
      </c>
      <c r="E3" t="s">
        <v>1308</v>
      </c>
    </row>
    <row r="5" spans="1:6" x14ac:dyDescent="0.25">
      <c r="B5" s="28" t="s">
        <v>120</v>
      </c>
      <c r="C5" s="28" t="s">
        <v>121</v>
      </c>
      <c r="E5" s="29" t="s">
        <v>108</v>
      </c>
      <c r="F5" s="30"/>
    </row>
    <row r="6" spans="1:6" x14ac:dyDescent="0.25">
      <c r="B6" s="144">
        <v>9.8866952900000005</v>
      </c>
      <c r="C6" s="144">
        <v>7.2991993600000002</v>
      </c>
      <c r="E6" s="2" t="s">
        <v>109</v>
      </c>
      <c r="F6" s="3">
        <v>3.6156248000000001E-7</v>
      </c>
    </row>
    <row r="7" spans="1:6" x14ac:dyDescent="0.25">
      <c r="B7" s="144">
        <v>8.4671395300000007</v>
      </c>
      <c r="C7" s="144">
        <v>6.8609253700000004</v>
      </c>
      <c r="E7" s="2" t="s">
        <v>110</v>
      </c>
      <c r="F7" s="3" t="s">
        <v>17</v>
      </c>
    </row>
    <row r="8" spans="1:6" x14ac:dyDescent="0.25">
      <c r="B8" s="144">
        <v>9.5310730299999999</v>
      </c>
      <c r="C8" s="144">
        <v>6.2546501599999997</v>
      </c>
      <c r="E8" s="2" t="s">
        <v>111</v>
      </c>
      <c r="F8" s="3" t="s">
        <v>8</v>
      </c>
    </row>
    <row r="9" spans="1:6" x14ac:dyDescent="0.25">
      <c r="B9" s="144">
        <v>8.7514444200000003</v>
      </c>
      <c r="C9" s="144">
        <v>6.4348514100000003</v>
      </c>
      <c r="E9" s="2" t="s">
        <v>112</v>
      </c>
      <c r="F9" s="3" t="s">
        <v>72</v>
      </c>
    </row>
    <row r="10" spans="1:6" x14ac:dyDescent="0.25">
      <c r="B10" s="144">
        <v>9.0825637399999994</v>
      </c>
      <c r="C10" s="144">
        <v>7.2621984900000003</v>
      </c>
      <c r="E10" s="2" t="s">
        <v>113</v>
      </c>
      <c r="F10" s="3" t="s">
        <v>488</v>
      </c>
    </row>
    <row r="11" spans="1:6" x14ac:dyDescent="0.25">
      <c r="B11" s="144">
        <v>8.8911081999999997</v>
      </c>
      <c r="C11" s="144">
        <v>6.8406694100000003</v>
      </c>
    </row>
    <row r="12" spans="1:6" x14ac:dyDescent="0.25">
      <c r="B12" s="144">
        <v>8.7882058399999998</v>
      </c>
      <c r="C12" s="144">
        <v>7.73514781</v>
      </c>
    </row>
    <row r="13" spans="1:6" x14ac:dyDescent="0.25">
      <c r="B13" s="144">
        <v>8.9277666599999996</v>
      </c>
      <c r="C13" s="144">
        <v>6.80938234</v>
      </c>
    </row>
    <row r="14" spans="1:6" x14ac:dyDescent="0.25">
      <c r="B14" s="130"/>
      <c r="C14" s="130"/>
    </row>
    <row r="15" spans="1:6" x14ac:dyDescent="0.25">
      <c r="A15" t="s">
        <v>49</v>
      </c>
      <c r="B15" s="22">
        <f>AVERAGE(B6:B13)</f>
        <v>9.0407495887499998</v>
      </c>
      <c r="C15" s="22">
        <f>AVERAGE(C6:C13)</f>
        <v>6.9371280437500005</v>
      </c>
    </row>
    <row r="16" spans="1:6" x14ac:dyDescent="0.25">
      <c r="A16" t="s">
        <v>50</v>
      </c>
      <c r="B16" s="130">
        <f>STDEV(B6:B13)</f>
        <v>0.45817208906084589</v>
      </c>
      <c r="C16" s="130">
        <f>STDEV(C6:C13)</f>
        <v>0.4815288063418644</v>
      </c>
    </row>
    <row r="19" spans="1:6" s="108" customFormat="1" x14ac:dyDescent="0.25">
      <c r="B19" s="108" t="s">
        <v>487</v>
      </c>
      <c r="E19" s="108" t="s">
        <v>763</v>
      </c>
    </row>
    <row r="20" spans="1:6" x14ac:dyDescent="0.25">
      <c r="B20" t="s">
        <v>689</v>
      </c>
      <c r="E20" t="s">
        <v>1308</v>
      </c>
    </row>
    <row r="22" spans="1:6" x14ac:dyDescent="0.25">
      <c r="B22" s="28" t="s">
        <v>120</v>
      </c>
      <c r="C22" s="28" t="s">
        <v>121</v>
      </c>
      <c r="E22" s="29" t="s">
        <v>108</v>
      </c>
      <c r="F22" s="30"/>
    </row>
    <row r="23" spans="1:6" x14ac:dyDescent="0.25">
      <c r="B23" s="144">
        <v>9.0345327999999991</v>
      </c>
      <c r="C23" s="144">
        <v>7.6828424599999998</v>
      </c>
      <c r="E23" s="2" t="s">
        <v>109</v>
      </c>
      <c r="F23" s="3">
        <v>2.3144454320089998E-3</v>
      </c>
    </row>
    <row r="24" spans="1:6" x14ac:dyDescent="0.25">
      <c r="B24" s="144">
        <v>6.3575894999999996</v>
      </c>
      <c r="C24" s="144">
        <v>6.7050065600000002</v>
      </c>
      <c r="E24" s="2" t="s">
        <v>110</v>
      </c>
      <c r="F24" s="3" t="s">
        <v>9</v>
      </c>
    </row>
    <row r="25" spans="1:6" x14ac:dyDescent="0.25">
      <c r="B25" s="144">
        <v>8.7495379700000004</v>
      </c>
      <c r="C25" s="144">
        <v>6.3123425800000001</v>
      </c>
      <c r="E25" s="2" t="s">
        <v>111</v>
      </c>
      <c r="F25" s="3" t="s">
        <v>8</v>
      </c>
    </row>
    <row r="26" spans="1:6" x14ac:dyDescent="0.25">
      <c r="B26" s="144">
        <v>7.9077541</v>
      </c>
      <c r="C26" s="144">
        <v>6.1152122499999999</v>
      </c>
      <c r="E26" s="2" t="s">
        <v>112</v>
      </c>
      <c r="F26" s="3" t="s">
        <v>72</v>
      </c>
    </row>
    <row r="27" spans="1:6" x14ac:dyDescent="0.25">
      <c r="B27" s="144">
        <v>7.69898667</v>
      </c>
      <c r="C27" s="144">
        <v>6.5732375799999998</v>
      </c>
      <c r="E27" s="2" t="s">
        <v>113</v>
      </c>
      <c r="F27" s="3" t="s">
        <v>489</v>
      </c>
    </row>
    <row r="28" spans="1:6" x14ac:dyDescent="0.25">
      <c r="B28" s="144">
        <v>7.2982298999999999</v>
      </c>
      <c r="C28" s="144">
        <v>6.8980493599999999</v>
      </c>
    </row>
    <row r="29" spans="1:6" x14ac:dyDescent="0.25">
      <c r="B29" s="144">
        <v>8.4045862899999992</v>
      </c>
      <c r="C29" s="144">
        <v>6.8557202400000001</v>
      </c>
    </row>
    <row r="30" spans="1:6" x14ac:dyDescent="0.25">
      <c r="B30" s="144">
        <v>8.3417373599999998</v>
      </c>
      <c r="C30" s="144">
        <v>5.9276913699999998</v>
      </c>
    </row>
    <row r="31" spans="1:6" x14ac:dyDescent="0.25">
      <c r="B31" s="130"/>
      <c r="C31" s="130"/>
    </row>
    <row r="32" spans="1:6" x14ac:dyDescent="0.25">
      <c r="A32" t="s">
        <v>49</v>
      </c>
      <c r="B32" s="22">
        <f>AVERAGE(B23:B30)</f>
        <v>7.974119323750001</v>
      </c>
      <c r="C32" s="22">
        <f>AVERAGE(C23:C30)</f>
        <v>6.6337628000000004</v>
      </c>
    </row>
    <row r="33" spans="1:6" x14ac:dyDescent="0.25">
      <c r="A33" t="s">
        <v>50</v>
      </c>
      <c r="B33" s="130">
        <f>STDEV(B23:B30)</f>
        <v>0.86158435052330895</v>
      </c>
      <c r="C33" s="130">
        <f>STDEV(C23:C30)</f>
        <v>0.54761327524619896</v>
      </c>
    </row>
    <row r="35" spans="1:6" s="108" customFormat="1" x14ac:dyDescent="0.25">
      <c r="B35" s="108" t="s">
        <v>490</v>
      </c>
      <c r="E35" s="108" t="s">
        <v>764</v>
      </c>
    </row>
    <row r="36" spans="1:6" x14ac:dyDescent="0.25">
      <c r="B36" t="s">
        <v>687</v>
      </c>
    </row>
    <row r="38" spans="1:6" x14ac:dyDescent="0.25">
      <c r="B38" s="28" t="s">
        <v>105</v>
      </c>
      <c r="C38" s="28" t="s">
        <v>106</v>
      </c>
      <c r="E38" s="29" t="s">
        <v>108</v>
      </c>
      <c r="F38" s="30"/>
    </row>
    <row r="39" spans="1:6" x14ac:dyDescent="0.25">
      <c r="B39" s="144">
        <v>8.2951618000000007</v>
      </c>
      <c r="C39" s="144">
        <v>5.8696974600000003</v>
      </c>
      <c r="E39" s="2" t="s">
        <v>109</v>
      </c>
      <c r="F39" s="3">
        <v>3.600933476E-6</v>
      </c>
    </row>
    <row r="40" spans="1:6" x14ac:dyDescent="0.25">
      <c r="B40" s="144">
        <v>8.6947417799999993</v>
      </c>
      <c r="C40" s="144">
        <v>7.2818617300000001</v>
      </c>
      <c r="E40" s="2" t="s">
        <v>110</v>
      </c>
      <c r="F40" s="3" t="s">
        <v>17</v>
      </c>
    </row>
    <row r="41" spans="1:6" x14ac:dyDescent="0.25">
      <c r="B41" s="144">
        <v>7.5568555399999999</v>
      </c>
      <c r="C41" s="144">
        <v>6.4463109599999999</v>
      </c>
      <c r="E41" s="2" t="s">
        <v>111</v>
      </c>
      <c r="F41" s="3" t="s">
        <v>8</v>
      </c>
    </row>
    <row r="42" spans="1:6" x14ac:dyDescent="0.25">
      <c r="B42" s="144">
        <v>8.3202829299999994</v>
      </c>
      <c r="C42" s="144">
        <v>6.7941073200000002</v>
      </c>
      <c r="E42" s="2" t="s">
        <v>112</v>
      </c>
      <c r="F42" s="3" t="s">
        <v>72</v>
      </c>
    </row>
    <row r="43" spans="1:6" x14ac:dyDescent="0.25">
      <c r="B43" s="144">
        <v>9.1144461499999991</v>
      </c>
      <c r="C43" s="144">
        <v>6.5274494699999996</v>
      </c>
      <c r="E43" s="2" t="s">
        <v>113</v>
      </c>
      <c r="F43" s="3" t="s">
        <v>494</v>
      </c>
    </row>
    <row r="44" spans="1:6" x14ac:dyDescent="0.25">
      <c r="B44" s="144">
        <v>7.8301427199999996</v>
      </c>
      <c r="C44" s="144">
        <v>6.9465373599999998</v>
      </c>
    </row>
    <row r="45" spans="1:6" x14ac:dyDescent="0.25">
      <c r="B45" s="144">
        <v>8.4956680700000007</v>
      </c>
      <c r="C45" s="144">
        <v>6.93606575</v>
      </c>
    </row>
    <row r="46" spans="1:6" x14ac:dyDescent="0.25">
      <c r="B46" s="144">
        <v>8.6499893599999993</v>
      </c>
      <c r="C46" s="144">
        <v>6.2440817199999996</v>
      </c>
    </row>
    <row r="47" spans="1:6" x14ac:dyDescent="0.25">
      <c r="B47" s="130"/>
      <c r="C47" s="130"/>
    </row>
    <row r="48" spans="1:6" x14ac:dyDescent="0.25">
      <c r="A48" t="s">
        <v>49</v>
      </c>
      <c r="B48" s="22">
        <f>AVERAGE(B39:B46)</f>
        <v>8.3696610437499999</v>
      </c>
      <c r="C48" s="22">
        <f>AVERAGE(C39:C46)</f>
        <v>6.6307639712499995</v>
      </c>
    </row>
    <row r="49" spans="1:6" x14ac:dyDescent="0.25">
      <c r="A49" t="s">
        <v>50</v>
      </c>
      <c r="B49" s="130">
        <f>STDEV(B39:B46)</f>
        <v>0.49491200071379554</v>
      </c>
      <c r="C49" s="130">
        <f>STDEV(C39:C46)</f>
        <v>0.44991642838046736</v>
      </c>
    </row>
    <row r="51" spans="1:6" s="108" customFormat="1" x14ac:dyDescent="0.25">
      <c r="B51" s="108" t="s">
        <v>495</v>
      </c>
      <c r="E51" s="108" t="s">
        <v>765</v>
      </c>
    </row>
    <row r="52" spans="1:6" x14ac:dyDescent="0.25">
      <c r="B52" t="s">
        <v>690</v>
      </c>
      <c r="F52" t="s">
        <v>1308</v>
      </c>
    </row>
    <row r="54" spans="1:6" x14ac:dyDescent="0.25">
      <c r="B54" s="28" t="s">
        <v>120</v>
      </c>
      <c r="C54" s="28" t="s">
        <v>121</v>
      </c>
      <c r="E54" s="29" t="s">
        <v>108</v>
      </c>
      <c r="F54" s="30"/>
    </row>
    <row r="55" spans="1:6" x14ac:dyDescent="0.25">
      <c r="B55" s="144">
        <v>1.1014489999999999</v>
      </c>
      <c r="C55" s="144">
        <v>0.19875799999999999</v>
      </c>
      <c r="E55" s="2" t="s">
        <v>109</v>
      </c>
      <c r="F55" s="3">
        <v>1.5832720354561999E-2</v>
      </c>
    </row>
    <row r="56" spans="1:6" x14ac:dyDescent="0.25">
      <c r="B56" s="144">
        <v>0.96894400000000003</v>
      </c>
      <c r="C56" s="144">
        <v>0.67080700000000004</v>
      </c>
      <c r="E56" s="2" t="s">
        <v>110</v>
      </c>
      <c r="F56" s="3" t="s">
        <v>64</v>
      </c>
    </row>
    <row r="57" spans="1:6" x14ac:dyDescent="0.25">
      <c r="B57" s="144">
        <v>1.1966870000000001</v>
      </c>
      <c r="C57" s="144">
        <v>0.36438900000000002</v>
      </c>
      <c r="E57" s="2" t="s">
        <v>111</v>
      </c>
      <c r="F57" s="3" t="s">
        <v>8</v>
      </c>
    </row>
    <row r="58" spans="1:6" x14ac:dyDescent="0.25">
      <c r="B58" s="144">
        <v>0.38923400000000002</v>
      </c>
      <c r="C58" s="144">
        <v>0.87784700000000004</v>
      </c>
      <c r="E58" s="2" t="s">
        <v>112</v>
      </c>
      <c r="F58" s="3" t="s">
        <v>72</v>
      </c>
    </row>
    <row r="59" spans="1:6" x14ac:dyDescent="0.25">
      <c r="B59" s="144">
        <v>1.1014489999999999</v>
      </c>
      <c r="C59" s="144">
        <v>0.72049700000000005</v>
      </c>
      <c r="E59" s="2" t="s">
        <v>113</v>
      </c>
      <c r="F59" s="3" t="s">
        <v>491</v>
      </c>
    </row>
    <row r="60" spans="1:6" x14ac:dyDescent="0.25">
      <c r="B60" s="144">
        <v>1.0476190000000001</v>
      </c>
      <c r="C60" s="144">
        <v>0.741201</v>
      </c>
    </row>
    <row r="61" spans="1:6" x14ac:dyDescent="0.25">
      <c r="B61" s="144">
        <v>1.2795030000000001</v>
      </c>
      <c r="C61" s="144"/>
    </row>
    <row r="62" spans="1:6" x14ac:dyDescent="0.25">
      <c r="B62" s="144">
        <v>0.91511399999999998</v>
      </c>
      <c r="C62" s="144"/>
    </row>
    <row r="63" spans="1:6" x14ac:dyDescent="0.25">
      <c r="B63" s="130"/>
      <c r="C63" s="130"/>
    </row>
    <row r="64" spans="1:6" x14ac:dyDescent="0.25">
      <c r="A64" t="s">
        <v>49</v>
      </c>
      <c r="B64" s="22">
        <f>AVERAGE(B55:B62)</f>
        <v>0.99999987499999998</v>
      </c>
      <c r="C64" s="22">
        <f>AVERAGE(C55:C62)</f>
        <v>0.59558316666666666</v>
      </c>
    </row>
    <row r="65" spans="1:6" x14ac:dyDescent="0.25">
      <c r="A65" t="s">
        <v>50</v>
      </c>
      <c r="B65" s="130">
        <f>STDEV(B55:B62)</f>
        <v>0.27278046804524331</v>
      </c>
      <c r="C65" s="130">
        <f>STDEV(C55:C62)</f>
        <v>0.25809318915958779</v>
      </c>
    </row>
    <row r="67" spans="1:6" s="108" customFormat="1" x14ac:dyDescent="0.25">
      <c r="B67" s="108" t="s">
        <v>495</v>
      </c>
      <c r="E67" s="108" t="s">
        <v>766</v>
      </c>
    </row>
    <row r="68" spans="1:6" x14ac:dyDescent="0.25">
      <c r="B68" t="s">
        <v>690</v>
      </c>
      <c r="F68" t="s">
        <v>1308</v>
      </c>
    </row>
    <row r="70" spans="1:6" x14ac:dyDescent="0.25">
      <c r="B70" s="28" t="s">
        <v>120</v>
      </c>
      <c r="C70" s="28" t="s">
        <v>121</v>
      </c>
      <c r="E70" s="29" t="s">
        <v>108</v>
      </c>
      <c r="F70" s="30"/>
    </row>
    <row r="71" spans="1:6" x14ac:dyDescent="0.25">
      <c r="B71" s="144">
        <v>1.0258449999999999</v>
      </c>
      <c r="C71" s="144">
        <v>0.73203499999999999</v>
      </c>
      <c r="E71" s="2" t="s">
        <v>109</v>
      </c>
      <c r="F71" s="3">
        <v>1.3546355751078E-2</v>
      </c>
    </row>
    <row r="72" spans="1:6" x14ac:dyDescent="0.25">
      <c r="B72" s="144">
        <v>0.96359700000000004</v>
      </c>
      <c r="C72" s="144">
        <v>0.64239800000000002</v>
      </c>
      <c r="E72" s="2" t="s">
        <v>110</v>
      </c>
      <c r="F72" s="3" t="s">
        <v>64</v>
      </c>
    </row>
    <row r="73" spans="1:6" x14ac:dyDescent="0.25">
      <c r="B73" s="144">
        <v>1.0557240000000001</v>
      </c>
      <c r="C73" s="144">
        <v>0.89885999999999999</v>
      </c>
      <c r="E73" s="2" t="s">
        <v>111</v>
      </c>
      <c r="F73" s="3" t="s">
        <v>8</v>
      </c>
    </row>
    <row r="74" spans="1:6" x14ac:dyDescent="0.25">
      <c r="B74" s="144">
        <v>0.59011000000000002</v>
      </c>
      <c r="C74" s="144">
        <v>0.85155099999999995</v>
      </c>
      <c r="E74" s="2" t="s">
        <v>112</v>
      </c>
      <c r="F74" s="3" t="s">
        <v>72</v>
      </c>
    </row>
    <row r="75" spans="1:6" x14ac:dyDescent="0.25">
      <c r="B75" s="144">
        <v>1.0980529999999999</v>
      </c>
      <c r="C75" s="144">
        <v>0.77436400000000005</v>
      </c>
      <c r="E75" s="2" t="s">
        <v>113</v>
      </c>
      <c r="F75" s="3" t="s">
        <v>492</v>
      </c>
    </row>
    <row r="76" spans="1:6" x14ac:dyDescent="0.25">
      <c r="B76" s="144">
        <v>1.093073</v>
      </c>
      <c r="C76" s="144">
        <v>0.71709599999999996</v>
      </c>
    </row>
    <row r="77" spans="1:6" x14ac:dyDescent="0.25">
      <c r="B77" s="144">
        <v>1.0109060000000001</v>
      </c>
      <c r="C77" s="144"/>
    </row>
    <row r="78" spans="1:6" x14ac:dyDescent="0.25">
      <c r="B78" s="144">
        <v>1.1627909999999999</v>
      </c>
      <c r="C78" s="144"/>
    </row>
    <row r="79" spans="1:6" x14ac:dyDescent="0.25">
      <c r="B79" s="144"/>
      <c r="C79" s="144"/>
    </row>
    <row r="80" spans="1:6" x14ac:dyDescent="0.25">
      <c r="A80" t="s">
        <v>49</v>
      </c>
      <c r="B80" s="22">
        <f>AVERAGE(B71:B78)</f>
        <v>1.0000123750000001</v>
      </c>
      <c r="C80" s="22">
        <f>AVERAGE(C71:C78)</f>
        <v>0.76938399999999996</v>
      </c>
    </row>
    <row r="81" spans="1:6" x14ac:dyDescent="0.25">
      <c r="A81" t="s">
        <v>50</v>
      </c>
      <c r="B81" s="130">
        <f>STDEV(B71:B78)</f>
        <v>0.17647538968037207</v>
      </c>
      <c r="C81" s="130">
        <f>STDEV(C71:C78)</f>
        <v>9.3589185065370895E-2</v>
      </c>
    </row>
    <row r="83" spans="1:6" s="108" customFormat="1" x14ac:dyDescent="0.25">
      <c r="B83" s="108" t="s">
        <v>767</v>
      </c>
      <c r="E83" s="108" t="s">
        <v>771</v>
      </c>
    </row>
    <row r="84" spans="1:6" x14ac:dyDescent="0.25">
      <c r="B84" t="s">
        <v>770</v>
      </c>
    </row>
    <row r="86" spans="1:6" x14ac:dyDescent="0.25">
      <c r="B86" s="266" t="s">
        <v>67</v>
      </c>
      <c r="C86" s="266" t="s">
        <v>68</v>
      </c>
      <c r="E86" s="29" t="s">
        <v>108</v>
      </c>
      <c r="F86" s="29"/>
    </row>
    <row r="87" spans="1:6" x14ac:dyDescent="0.25">
      <c r="B87" s="144">
        <v>1.2423550000000001</v>
      </c>
      <c r="C87" s="144">
        <v>0.51846999999999999</v>
      </c>
      <c r="E87" s="2" t="s">
        <v>109</v>
      </c>
      <c r="F87" s="2">
        <v>5.6031835979279999E-3</v>
      </c>
    </row>
    <row r="88" spans="1:6" x14ac:dyDescent="0.25">
      <c r="B88" s="144">
        <v>1.4304920000000001</v>
      </c>
      <c r="C88" s="144">
        <v>0.23508000000000001</v>
      </c>
      <c r="E88" s="2" t="s">
        <v>110</v>
      </c>
      <c r="F88" s="2" t="s">
        <v>9</v>
      </c>
    </row>
    <row r="89" spans="1:6" x14ac:dyDescent="0.25">
      <c r="B89" s="144">
        <v>0.60747499999999999</v>
      </c>
      <c r="C89" s="144">
        <v>0.69744899999999999</v>
      </c>
      <c r="E89" s="2" t="s">
        <v>111</v>
      </c>
      <c r="F89" s="2" t="s">
        <v>8</v>
      </c>
    </row>
    <row r="90" spans="1:6" x14ac:dyDescent="0.25">
      <c r="B90" s="144">
        <v>0.83620499999999998</v>
      </c>
      <c r="C90" s="144">
        <v>0.86125799999999997</v>
      </c>
      <c r="E90" s="2" t="s">
        <v>112</v>
      </c>
      <c r="F90" s="2" t="s">
        <v>72</v>
      </c>
    </row>
    <row r="91" spans="1:6" x14ac:dyDescent="0.25">
      <c r="B91" s="144">
        <v>0.88115500000000002</v>
      </c>
      <c r="C91" s="144">
        <v>0.75847299999999995</v>
      </c>
      <c r="E91" s="2" t="s">
        <v>113</v>
      </c>
      <c r="F91" s="2" t="s">
        <v>772</v>
      </c>
    </row>
    <row r="92" spans="1:6" x14ac:dyDescent="0.25">
      <c r="B92" s="144">
        <v>1.0436289999999999</v>
      </c>
      <c r="C92" s="144">
        <v>0.119446</v>
      </c>
    </row>
    <row r="93" spans="1:6" x14ac:dyDescent="0.25">
      <c r="B93" s="144">
        <v>0.95869000000000004</v>
      </c>
      <c r="C93" s="144">
        <v>0.27531800000000001</v>
      </c>
    </row>
    <row r="94" spans="1:6" x14ac:dyDescent="0.25">
      <c r="B94" s="130"/>
      <c r="C94" s="130"/>
    </row>
    <row r="95" spans="1:6" x14ac:dyDescent="0.25">
      <c r="A95" t="s">
        <v>49</v>
      </c>
      <c r="B95" s="22">
        <f>AVERAGE(B87:B93)</f>
        <v>1.0000001428571428</v>
      </c>
      <c r="C95" s="22">
        <f>AVERAGE(C87:C93)</f>
        <v>0.49507057142857136</v>
      </c>
    </row>
    <row r="96" spans="1:6" x14ac:dyDescent="0.25">
      <c r="A96" t="s">
        <v>50</v>
      </c>
      <c r="B96" s="130">
        <f>STDEV(B87:B93)</f>
        <v>0.27163030191323739</v>
      </c>
      <c r="C96" s="130">
        <f>STDEV(C87:C93)</f>
        <v>0.28924002211880329</v>
      </c>
    </row>
    <row r="98" spans="2:10" s="108" customFormat="1" x14ac:dyDescent="0.25">
      <c r="B98" s="108" t="s">
        <v>767</v>
      </c>
      <c r="E98" s="108" t="s">
        <v>768</v>
      </c>
    </row>
    <row r="99" spans="2:10" x14ac:dyDescent="0.25">
      <c r="B99" t="s">
        <v>1319</v>
      </c>
    </row>
    <row r="100" spans="2:10" x14ac:dyDescent="0.25">
      <c r="B100" t="s">
        <v>774</v>
      </c>
    </row>
    <row r="101" spans="2:10" x14ac:dyDescent="0.25">
      <c r="H101" s="31" t="s">
        <v>773</v>
      </c>
      <c r="I101" s="31"/>
    </row>
    <row r="102" spans="2:10" x14ac:dyDescent="0.25">
      <c r="B102" s="312" t="s">
        <v>773</v>
      </c>
      <c r="C102" s="313"/>
      <c r="D102" s="72"/>
      <c r="E102" s="314" t="s">
        <v>769</v>
      </c>
      <c r="F102" s="315"/>
      <c r="G102" s="72"/>
      <c r="H102" s="216" t="s">
        <v>108</v>
      </c>
      <c r="I102" s="235"/>
      <c r="J102" s="72"/>
    </row>
    <row r="103" spans="2:10" x14ac:dyDescent="0.25">
      <c r="B103" s="19" t="s">
        <v>67</v>
      </c>
      <c r="C103" s="19" t="s">
        <v>68</v>
      </c>
      <c r="E103" s="19" t="s">
        <v>67</v>
      </c>
      <c r="F103" s="19" t="s">
        <v>68</v>
      </c>
      <c r="G103" s="115"/>
      <c r="H103" s="216" t="s">
        <v>109</v>
      </c>
      <c r="I103" s="235" t="s">
        <v>1173</v>
      </c>
      <c r="J103" s="12"/>
    </row>
    <row r="104" spans="2:10" x14ac:dyDescent="0.25">
      <c r="B104" s="144">
        <v>0.78985151899999995</v>
      </c>
      <c r="C104" s="144">
        <v>0.58087361100000001</v>
      </c>
      <c r="E104" s="144">
        <v>0.32454071800000001</v>
      </c>
      <c r="F104" s="144">
        <v>0.47303152500000001</v>
      </c>
      <c r="H104" s="216" t="s">
        <v>110</v>
      </c>
      <c r="I104" s="235" t="s">
        <v>17</v>
      </c>
    </row>
    <row r="105" spans="2:10" x14ac:dyDescent="0.25">
      <c r="B105" s="144">
        <v>0.66064784499999996</v>
      </c>
      <c r="C105" s="144">
        <v>0.64111334200000003</v>
      </c>
      <c r="E105" s="144">
        <v>0.42847015399999999</v>
      </c>
      <c r="F105" s="144">
        <v>0.60751434699999995</v>
      </c>
      <c r="H105" s="216" t="s">
        <v>111</v>
      </c>
      <c r="I105" s="235" t="s">
        <v>8</v>
      </c>
    </row>
    <row r="106" spans="2:10" x14ac:dyDescent="0.25">
      <c r="B106" s="144">
        <v>0.64128728999999995</v>
      </c>
      <c r="C106" s="144">
        <v>0.68707466699999997</v>
      </c>
      <c r="E106" s="144">
        <v>0.41552371100000002</v>
      </c>
      <c r="F106" s="144">
        <v>0.456490377</v>
      </c>
      <c r="H106" s="216" t="s">
        <v>112</v>
      </c>
      <c r="I106" s="235" t="s">
        <v>72</v>
      </c>
    </row>
    <row r="107" spans="2:10" x14ac:dyDescent="0.25">
      <c r="B107" s="144">
        <v>0.63608524200000005</v>
      </c>
      <c r="C107" s="144">
        <v>0.64778138699999999</v>
      </c>
      <c r="E107" s="144">
        <v>0.42770113999999998</v>
      </c>
      <c r="F107" s="144">
        <v>0.37989843699999998</v>
      </c>
      <c r="H107" s="216"/>
      <c r="I107" s="235"/>
    </row>
    <row r="108" spans="2:10" x14ac:dyDescent="0.25">
      <c r="B108" s="144">
        <v>0.592270976</v>
      </c>
      <c r="C108" s="144">
        <v>0.68308304099999995</v>
      </c>
      <c r="E108" s="144">
        <v>0.377281333</v>
      </c>
      <c r="F108" s="144">
        <v>0.39036551899999999</v>
      </c>
    </row>
    <row r="109" spans="2:10" x14ac:dyDescent="0.25">
      <c r="B109" s="144">
        <v>0.37215036200000001</v>
      </c>
      <c r="C109" s="144">
        <v>0.68116497499999995</v>
      </c>
      <c r="E109" s="144">
        <v>0.55477301199999995</v>
      </c>
      <c r="F109" s="144">
        <v>0.26166152799999998</v>
      </c>
      <c r="H109" s="31" t="s">
        <v>1174</v>
      </c>
      <c r="I109" s="31"/>
    </row>
    <row r="110" spans="2:10" x14ac:dyDescent="0.25">
      <c r="B110" s="144">
        <v>0.765839783</v>
      </c>
      <c r="C110" s="144">
        <v>0.59705347600000003</v>
      </c>
      <c r="E110" s="144">
        <v>0.21914439199999999</v>
      </c>
      <c r="F110" s="144">
        <v>0.263486936</v>
      </c>
      <c r="H110" s="216" t="s">
        <v>108</v>
      </c>
      <c r="I110" s="235"/>
    </row>
    <row r="111" spans="2:10" x14ac:dyDescent="0.25">
      <c r="B111" s="144">
        <v>0.54116734499999997</v>
      </c>
      <c r="C111" s="144">
        <v>0.48855262500000002</v>
      </c>
      <c r="E111" s="144">
        <v>0.36381034600000001</v>
      </c>
      <c r="F111" s="144">
        <v>0.62831451800000004</v>
      </c>
      <c r="H111" s="216" t="s">
        <v>109</v>
      </c>
      <c r="I111" s="1" t="s">
        <v>1175</v>
      </c>
    </row>
    <row r="112" spans="2:10" x14ac:dyDescent="0.25">
      <c r="B112" s="144">
        <v>0.68846666499999998</v>
      </c>
      <c r="C112" s="144">
        <v>0.78117392699999999</v>
      </c>
      <c r="E112" s="144">
        <v>0.35884190199999999</v>
      </c>
      <c r="F112" s="144">
        <v>0.22841525100000001</v>
      </c>
      <c r="H112" s="216" t="s">
        <v>110</v>
      </c>
      <c r="I112" s="235" t="s">
        <v>17</v>
      </c>
    </row>
    <row r="113" spans="2:9" x14ac:dyDescent="0.25">
      <c r="B113" s="144">
        <v>0.71992545399999996</v>
      </c>
      <c r="C113" s="144">
        <v>0.775240084</v>
      </c>
      <c r="E113" s="144">
        <v>0.29789440700000003</v>
      </c>
      <c r="F113" s="144">
        <v>0.186768557</v>
      </c>
      <c r="H113" s="216" t="s">
        <v>111</v>
      </c>
      <c r="I113" s="235" t="s">
        <v>8</v>
      </c>
    </row>
    <row r="114" spans="2:9" x14ac:dyDescent="0.25">
      <c r="B114" s="144">
        <v>0.664762772</v>
      </c>
      <c r="C114" s="144">
        <v>0.82261422399999995</v>
      </c>
      <c r="E114" s="144">
        <v>0.29213122000000002</v>
      </c>
      <c r="F114" s="144">
        <v>0.188561852</v>
      </c>
      <c r="H114" s="216" t="s">
        <v>112</v>
      </c>
      <c r="I114" s="235" t="s">
        <v>72</v>
      </c>
    </row>
    <row r="115" spans="2:9" x14ac:dyDescent="0.25">
      <c r="B115" s="144">
        <v>0.56248123500000002</v>
      </c>
      <c r="C115" s="144">
        <v>0.73476232699999999</v>
      </c>
      <c r="E115" s="144">
        <v>0.45112123300000001</v>
      </c>
      <c r="F115" s="144">
        <v>0.22949178100000001</v>
      </c>
    </row>
    <row r="116" spans="2:9" x14ac:dyDescent="0.25">
      <c r="B116" s="144">
        <v>0.67623062099999998</v>
      </c>
      <c r="C116" s="144">
        <v>0.69321221799999999</v>
      </c>
      <c r="E116" s="144">
        <v>0.37893916599999999</v>
      </c>
      <c r="F116" s="144">
        <v>0.16507350200000001</v>
      </c>
    </row>
    <row r="117" spans="2:9" x14ac:dyDescent="0.25">
      <c r="B117" s="144">
        <v>0.59711088599999995</v>
      </c>
      <c r="C117" s="144">
        <v>0.71832835100000003</v>
      </c>
      <c r="E117" s="144">
        <v>0.27188609000000002</v>
      </c>
      <c r="F117" s="144">
        <v>0.21057130800000001</v>
      </c>
    </row>
    <row r="118" spans="2:9" x14ac:dyDescent="0.25">
      <c r="B118" s="144">
        <v>0.57588491900000005</v>
      </c>
      <c r="C118" s="144">
        <v>0.74871200400000004</v>
      </c>
      <c r="E118" s="144">
        <v>0.26747380999999998</v>
      </c>
      <c r="F118" s="144">
        <v>0.15626995199999999</v>
      </c>
    </row>
    <row r="119" spans="2:9" x14ac:dyDescent="0.25">
      <c r="B119" s="144">
        <v>0.496245928</v>
      </c>
      <c r="C119" s="144">
        <v>0.74325479500000002</v>
      </c>
      <c r="E119" s="144">
        <v>0.366338987</v>
      </c>
      <c r="F119" s="144">
        <v>0.484350909</v>
      </c>
    </row>
    <row r="120" spans="2:9" x14ac:dyDescent="0.25">
      <c r="B120" s="144">
        <v>0.58114232399999999</v>
      </c>
      <c r="C120" s="144">
        <v>0.77218392899999999</v>
      </c>
      <c r="E120" s="144">
        <v>0.43184419899999998</v>
      </c>
      <c r="F120" s="144">
        <v>0.49087997</v>
      </c>
    </row>
    <row r="121" spans="2:9" x14ac:dyDescent="0.25">
      <c r="B121" s="144">
        <v>0.61667581299999996</v>
      </c>
      <c r="C121" s="144">
        <v>0.793289468</v>
      </c>
      <c r="E121" s="144">
        <v>0.45034027599999998</v>
      </c>
      <c r="F121" s="144">
        <v>0.20663908</v>
      </c>
    </row>
    <row r="122" spans="2:9" x14ac:dyDescent="0.25">
      <c r="B122" s="144">
        <v>0.44654845799999998</v>
      </c>
      <c r="C122" s="144">
        <v>0.79789655299999995</v>
      </c>
      <c r="E122" s="144">
        <v>0.39043855599999999</v>
      </c>
      <c r="F122" s="144">
        <v>0.25836482700000002</v>
      </c>
    </row>
    <row r="123" spans="2:9" x14ac:dyDescent="0.25">
      <c r="B123" s="144">
        <v>0.64735443800000003</v>
      </c>
      <c r="C123" s="144">
        <v>0.70663753699999998</v>
      </c>
      <c r="E123" s="144">
        <v>0.26966643699999998</v>
      </c>
      <c r="F123" s="144">
        <v>0.250081681</v>
      </c>
    </row>
    <row r="124" spans="2:9" x14ac:dyDescent="0.25">
      <c r="B124" s="144">
        <v>0.62837932299999999</v>
      </c>
      <c r="C124" s="144">
        <v>0.65513908099999996</v>
      </c>
      <c r="E124" s="144">
        <v>0.26982141199999998</v>
      </c>
      <c r="F124" s="144">
        <v>0.26212035900000002</v>
      </c>
    </row>
    <row r="125" spans="2:9" x14ac:dyDescent="0.25">
      <c r="B125" s="144">
        <v>0.73562095100000002</v>
      </c>
      <c r="C125" s="144">
        <v>0.63767623600000001</v>
      </c>
      <c r="E125" s="144">
        <v>0.32557583699999998</v>
      </c>
      <c r="F125" s="144">
        <v>0.23706940600000001</v>
      </c>
    </row>
    <row r="126" spans="2:9" x14ac:dyDescent="0.25">
      <c r="B126" s="144">
        <v>0.55362565200000002</v>
      </c>
      <c r="C126" s="144">
        <v>0.67618512200000003</v>
      </c>
      <c r="E126" s="144">
        <v>0.48379829600000002</v>
      </c>
      <c r="F126" s="144">
        <v>0.43891115000000003</v>
      </c>
    </row>
    <row r="127" spans="2:9" x14ac:dyDescent="0.25">
      <c r="B127" s="144">
        <v>0.55081201800000001</v>
      </c>
      <c r="C127" s="144">
        <v>0.72402505100000003</v>
      </c>
      <c r="E127" s="144">
        <v>0.36128898799999998</v>
      </c>
      <c r="F127" s="144">
        <v>0.39472340099999997</v>
      </c>
    </row>
    <row r="128" spans="2:9" x14ac:dyDescent="0.25">
      <c r="B128" s="144">
        <v>0.69404251100000003</v>
      </c>
      <c r="C128" s="144">
        <v>0.70906897400000002</v>
      </c>
      <c r="E128" s="144">
        <v>0.20950434400000001</v>
      </c>
      <c r="F128" s="144">
        <v>0.31512166699999999</v>
      </c>
    </row>
    <row r="129" spans="2:6" x14ac:dyDescent="0.25">
      <c r="B129" s="144">
        <v>0.90818941900000005</v>
      </c>
      <c r="C129" s="144">
        <v>0.67804344699999997</v>
      </c>
      <c r="E129" s="144">
        <v>0.203780712</v>
      </c>
      <c r="F129" s="144">
        <v>0.52935991900000001</v>
      </c>
    </row>
    <row r="130" spans="2:6" x14ac:dyDescent="0.25">
      <c r="B130" s="144">
        <v>0.55875792300000005</v>
      </c>
      <c r="C130" s="144">
        <v>0.58883434300000004</v>
      </c>
      <c r="E130" s="144">
        <v>0.39161803099999998</v>
      </c>
      <c r="F130" s="144">
        <v>0.66123230099999997</v>
      </c>
    </row>
    <row r="131" spans="2:6" x14ac:dyDescent="0.25">
      <c r="B131" s="144">
        <v>0.78129643199999999</v>
      </c>
      <c r="C131" s="144">
        <v>0.687759868</v>
      </c>
      <c r="E131" s="144">
        <v>0.212552452</v>
      </c>
      <c r="F131" s="144">
        <v>0.37749701299999999</v>
      </c>
    </row>
    <row r="132" spans="2:6" x14ac:dyDescent="0.25">
      <c r="B132" s="144">
        <v>0.71164234900000001</v>
      </c>
      <c r="C132" s="144">
        <v>0.83893365900000005</v>
      </c>
      <c r="E132" s="144">
        <v>0.31466972599999998</v>
      </c>
      <c r="F132" s="144">
        <v>0.29821051399999998</v>
      </c>
    </row>
    <row r="133" spans="2:6" x14ac:dyDescent="0.25">
      <c r="B133" s="144">
        <v>0.58631077399999998</v>
      </c>
      <c r="C133" s="144">
        <v>0.52316365499999995</v>
      </c>
      <c r="E133" s="144">
        <v>0.30578554499999999</v>
      </c>
      <c r="F133" s="144">
        <v>0.63330510200000001</v>
      </c>
    </row>
    <row r="134" spans="2:6" x14ac:dyDescent="0.25">
      <c r="B134" s="144">
        <v>0.60219370299999997</v>
      </c>
      <c r="C134" s="144">
        <v>0.72997113899999999</v>
      </c>
      <c r="E134" s="144">
        <v>0.377924237</v>
      </c>
      <c r="F134" s="144">
        <v>0.26096219199999998</v>
      </c>
    </row>
    <row r="135" spans="2:6" x14ac:dyDescent="0.25">
      <c r="B135" s="144">
        <v>0.59370257999999998</v>
      </c>
      <c r="C135" s="144">
        <v>0.85308492800000002</v>
      </c>
      <c r="E135" s="144">
        <v>0.34671148699999998</v>
      </c>
      <c r="F135" s="144">
        <v>0.11234527900000001</v>
      </c>
    </row>
    <row r="136" spans="2:6" x14ac:dyDescent="0.25">
      <c r="B136" s="144">
        <v>0.72980503100000005</v>
      </c>
      <c r="C136" s="144">
        <v>0.69525091500000002</v>
      </c>
      <c r="E136" s="144">
        <v>0.25349042999999999</v>
      </c>
      <c r="F136" s="144">
        <v>0.53340706100000002</v>
      </c>
    </row>
    <row r="137" spans="2:6" x14ac:dyDescent="0.25">
      <c r="B137" s="144">
        <v>0.69424213700000004</v>
      </c>
      <c r="C137" s="144">
        <v>0.61952401599999996</v>
      </c>
      <c r="E137" s="144">
        <v>0.354019429</v>
      </c>
      <c r="F137" s="144">
        <v>0.53442859799999998</v>
      </c>
    </row>
    <row r="138" spans="2:6" x14ac:dyDescent="0.25">
      <c r="B138" s="144">
        <v>0.56600096700000002</v>
      </c>
      <c r="C138" s="144">
        <v>0.70131255199999998</v>
      </c>
      <c r="E138" s="144">
        <v>0.32498408499999998</v>
      </c>
      <c r="F138" s="144">
        <v>0.36641348099999999</v>
      </c>
    </row>
    <row r="139" spans="2:6" x14ac:dyDescent="0.25">
      <c r="B139" s="144">
        <v>0.64289859400000005</v>
      </c>
      <c r="C139" s="144">
        <v>0.85943590700000005</v>
      </c>
      <c r="E139" s="144">
        <v>0.28155649300000002</v>
      </c>
      <c r="F139" s="144">
        <v>0.13563935299999999</v>
      </c>
    </row>
    <row r="140" spans="2:6" x14ac:dyDescent="0.25">
      <c r="B140" s="144">
        <v>0.59823822500000001</v>
      </c>
      <c r="C140" s="144">
        <v>0.71266041000000002</v>
      </c>
      <c r="E140" s="144">
        <v>0.35848597100000001</v>
      </c>
      <c r="F140" s="144">
        <v>0.34557741800000003</v>
      </c>
    </row>
    <row r="141" spans="2:6" x14ac:dyDescent="0.25">
      <c r="B141" s="144">
        <v>0.66754107600000001</v>
      </c>
      <c r="C141" s="144">
        <v>0.51856110799999999</v>
      </c>
      <c r="E141" s="144">
        <v>0.50602145499999995</v>
      </c>
      <c r="F141" s="144">
        <v>0.48404212600000002</v>
      </c>
    </row>
    <row r="142" spans="2:6" x14ac:dyDescent="0.25">
      <c r="B142" s="144">
        <v>0.63817253600000001</v>
      </c>
      <c r="C142" s="144">
        <v>0.70093949</v>
      </c>
      <c r="E142" s="144">
        <v>0.362990863</v>
      </c>
      <c r="F142" s="144">
        <v>0.34398311999999998</v>
      </c>
    </row>
    <row r="143" spans="2:6" x14ac:dyDescent="0.25">
      <c r="B143" s="144">
        <v>0.55885916700000005</v>
      </c>
      <c r="C143" s="144">
        <v>0.58697695800000005</v>
      </c>
      <c r="E143" s="144">
        <v>0.40819807200000002</v>
      </c>
      <c r="F143" s="144">
        <v>0.65146699799999996</v>
      </c>
    </row>
    <row r="144" spans="2:6" x14ac:dyDescent="0.25">
      <c r="B144" s="144">
        <v>0.76301251599999997</v>
      </c>
      <c r="C144" s="144">
        <v>0.62590402999999994</v>
      </c>
      <c r="E144" s="144">
        <v>0.35829430600000001</v>
      </c>
      <c r="F144" s="144">
        <v>0.27493294499999998</v>
      </c>
    </row>
    <row r="145" spans="2:6" x14ac:dyDescent="0.25">
      <c r="B145" s="144">
        <v>0.45062929299999999</v>
      </c>
      <c r="C145" s="144">
        <v>0.630770991</v>
      </c>
      <c r="E145" s="144">
        <v>0.58163516100000001</v>
      </c>
      <c r="F145" s="144">
        <v>0.27049207800000002</v>
      </c>
    </row>
    <row r="146" spans="2:6" x14ac:dyDescent="0.25">
      <c r="B146" s="144">
        <v>0.78592321700000001</v>
      </c>
      <c r="C146" s="144">
        <v>0.65204625699999996</v>
      </c>
      <c r="E146" s="144">
        <v>0.22267997</v>
      </c>
      <c r="F146" s="144">
        <v>0.24546784499999999</v>
      </c>
    </row>
    <row r="147" spans="2:6" x14ac:dyDescent="0.25">
      <c r="B147" s="144">
        <v>0.57534469600000004</v>
      </c>
      <c r="C147" s="144">
        <v>0.67239992999999998</v>
      </c>
      <c r="E147" s="144">
        <v>0.35774660400000002</v>
      </c>
      <c r="F147" s="144">
        <v>0.375918327</v>
      </c>
    </row>
    <row r="148" spans="2:6" x14ac:dyDescent="0.25">
      <c r="B148" s="144">
        <v>0.67841606200000004</v>
      </c>
      <c r="C148" s="144">
        <v>0.81349572199999998</v>
      </c>
      <c r="E148" s="144">
        <v>0.30439164299999999</v>
      </c>
      <c r="F148" s="144">
        <v>0.20783343700000001</v>
      </c>
    </row>
    <row r="149" spans="2:6" x14ac:dyDescent="0.25">
      <c r="B149" s="144">
        <v>0.490897258</v>
      </c>
      <c r="C149" s="144">
        <v>0.46375241499999997</v>
      </c>
      <c r="E149" s="144">
        <v>0.37121360799999997</v>
      </c>
      <c r="F149" s="144">
        <v>0.524096534</v>
      </c>
    </row>
    <row r="150" spans="2:6" x14ac:dyDescent="0.25">
      <c r="B150" s="144">
        <v>0.63616506900000003</v>
      </c>
      <c r="C150" s="144">
        <v>0.78601997099999998</v>
      </c>
      <c r="E150" s="144">
        <v>0.396990122</v>
      </c>
      <c r="F150" s="144">
        <v>0.22255192900000001</v>
      </c>
    </row>
    <row r="151" spans="2:6" x14ac:dyDescent="0.25">
      <c r="B151" s="144">
        <v>0.61466036599999996</v>
      </c>
      <c r="C151" s="144">
        <v>0.85367181000000003</v>
      </c>
      <c r="E151" s="144">
        <v>0.58120164799999996</v>
      </c>
      <c r="F151" s="144">
        <v>0.152481002</v>
      </c>
    </row>
    <row r="152" spans="2:6" x14ac:dyDescent="0.25">
      <c r="B152" s="144">
        <v>0.73124444899999996</v>
      </c>
      <c r="C152" s="144">
        <v>0.80180163900000001</v>
      </c>
      <c r="E152" s="144">
        <v>0.31799975600000002</v>
      </c>
      <c r="F152" s="144">
        <v>0.19119106299999999</v>
      </c>
    </row>
    <row r="153" spans="2:6" x14ac:dyDescent="0.25">
      <c r="B153" s="144">
        <v>0.70962266699999998</v>
      </c>
      <c r="C153" s="144">
        <v>0.67847336199999997</v>
      </c>
      <c r="E153" s="144">
        <v>0.38191826899999998</v>
      </c>
      <c r="F153" s="144">
        <v>0.44225775299999998</v>
      </c>
    </row>
    <row r="154" spans="2:6" x14ac:dyDescent="0.25">
      <c r="B154" s="144">
        <v>0.63821834</v>
      </c>
      <c r="C154" s="144">
        <v>0.577561467</v>
      </c>
      <c r="E154" s="144">
        <v>0.51271941700000001</v>
      </c>
      <c r="F154" s="144">
        <v>0.29671935300000002</v>
      </c>
    </row>
    <row r="155" spans="2:6" x14ac:dyDescent="0.25">
      <c r="B155" s="144">
        <v>0.54033523900000002</v>
      </c>
      <c r="C155" s="144">
        <v>0.77908343599999996</v>
      </c>
      <c r="E155" s="144">
        <v>0.51942878000000003</v>
      </c>
      <c r="F155" s="144">
        <v>0.14776620300000001</v>
      </c>
    </row>
    <row r="156" spans="2:6" x14ac:dyDescent="0.25">
      <c r="B156" s="144">
        <v>0.56801000000000001</v>
      </c>
      <c r="C156" s="144">
        <v>0.61484822400000005</v>
      </c>
      <c r="E156" s="144">
        <v>0.50235627400000005</v>
      </c>
      <c r="F156" s="144">
        <v>0.37967223100000003</v>
      </c>
    </row>
    <row r="157" spans="2:6" x14ac:dyDescent="0.25">
      <c r="B157" s="144">
        <v>0.65025524300000004</v>
      </c>
      <c r="C157" s="144">
        <v>0.82781540600000003</v>
      </c>
      <c r="E157" s="144">
        <v>0.30003629599999998</v>
      </c>
      <c r="F157" s="144">
        <v>0.27792176600000001</v>
      </c>
    </row>
    <row r="158" spans="2:6" x14ac:dyDescent="0.25">
      <c r="B158" s="144">
        <v>0.624785971</v>
      </c>
      <c r="C158" s="144">
        <v>0.73402613400000005</v>
      </c>
      <c r="E158" s="144">
        <v>0.495492561</v>
      </c>
      <c r="F158" s="144">
        <v>0.30425226</v>
      </c>
    </row>
    <row r="159" spans="2:6" x14ac:dyDescent="0.25">
      <c r="B159" s="144">
        <v>0.67295930500000001</v>
      </c>
      <c r="C159" s="144">
        <v>0.91051508199999998</v>
      </c>
      <c r="E159" s="144">
        <v>0.30760343299999998</v>
      </c>
      <c r="F159" s="144">
        <v>8.5776280999999996E-2</v>
      </c>
    </row>
    <row r="160" spans="2:6" x14ac:dyDescent="0.25">
      <c r="B160" s="144">
        <v>0.79005447200000001</v>
      </c>
      <c r="C160" s="144">
        <v>0.90846638300000004</v>
      </c>
      <c r="E160" s="144">
        <v>0.17915576799999999</v>
      </c>
      <c r="F160" s="144">
        <v>9.3136170000000004E-2</v>
      </c>
    </row>
    <row r="161" spans="2:6" x14ac:dyDescent="0.25">
      <c r="B161" s="144">
        <v>0.73062895999999999</v>
      </c>
      <c r="C161" s="144">
        <v>0.56279480699999995</v>
      </c>
      <c r="E161" s="144">
        <v>0.25715337399999999</v>
      </c>
      <c r="F161" s="144">
        <v>0.76562085499999999</v>
      </c>
    </row>
    <row r="162" spans="2:6" x14ac:dyDescent="0.25">
      <c r="B162" s="144">
        <v>0.64790260799999999</v>
      </c>
      <c r="C162" s="144">
        <v>0.83256524200000004</v>
      </c>
      <c r="E162" s="144">
        <v>0.341284162</v>
      </c>
      <c r="F162" s="144">
        <v>0.112565023</v>
      </c>
    </row>
    <row r="163" spans="2:6" x14ac:dyDescent="0.25">
      <c r="B163" s="144">
        <v>0.48857656999999999</v>
      </c>
      <c r="C163" s="144">
        <v>0.81071675099999996</v>
      </c>
      <c r="E163" s="144">
        <v>0.59261379599999997</v>
      </c>
      <c r="F163" s="144">
        <v>0.19977703699999999</v>
      </c>
    </row>
    <row r="164" spans="2:6" x14ac:dyDescent="0.25">
      <c r="B164" s="144">
        <v>0.607369724</v>
      </c>
      <c r="C164" s="144">
        <v>0.617317369</v>
      </c>
      <c r="E164" s="144">
        <v>0.35598809100000001</v>
      </c>
      <c r="F164" s="144">
        <v>0.59759908900000003</v>
      </c>
    </row>
    <row r="165" spans="2:6" x14ac:dyDescent="0.25">
      <c r="B165" s="144">
        <v>0.77240134100000002</v>
      </c>
      <c r="C165" s="144">
        <v>0.77971256099999997</v>
      </c>
      <c r="E165" s="144">
        <v>0.27074592200000003</v>
      </c>
      <c r="F165" s="144">
        <v>0.114552158</v>
      </c>
    </row>
    <row r="166" spans="2:6" x14ac:dyDescent="0.25">
      <c r="B166" s="144">
        <v>0.84518043300000001</v>
      </c>
      <c r="C166" s="144">
        <v>0.75570762499999999</v>
      </c>
      <c r="E166" s="144">
        <v>0.14533515599999999</v>
      </c>
      <c r="F166" s="144">
        <v>0.23133442900000001</v>
      </c>
    </row>
    <row r="167" spans="2:6" x14ac:dyDescent="0.25">
      <c r="B167" s="144">
        <v>0.65286526300000003</v>
      </c>
      <c r="C167" s="144">
        <v>0.64963042800000004</v>
      </c>
      <c r="E167" s="144">
        <v>0.19188279699999999</v>
      </c>
      <c r="F167" s="144">
        <v>0.39821010699999998</v>
      </c>
    </row>
    <row r="168" spans="2:6" x14ac:dyDescent="0.25">
      <c r="B168" s="144">
        <v>0.61951577899999999</v>
      </c>
      <c r="C168" s="144">
        <v>0.82639510800000004</v>
      </c>
      <c r="E168" s="144">
        <v>0.251474268</v>
      </c>
      <c r="F168" s="144">
        <v>0.14340235700000001</v>
      </c>
    </row>
    <row r="169" spans="2:6" x14ac:dyDescent="0.25">
      <c r="B169" s="144">
        <v>0.52700517499999999</v>
      </c>
      <c r="C169" s="144">
        <v>0.65630035099999995</v>
      </c>
      <c r="E169" s="144">
        <v>0.48600080099999998</v>
      </c>
      <c r="F169" s="144">
        <v>0.36843024600000002</v>
      </c>
    </row>
    <row r="170" spans="2:6" x14ac:dyDescent="0.25">
      <c r="B170" s="144">
        <v>0.59516901799999999</v>
      </c>
      <c r="C170" s="144">
        <v>0.72256477900000005</v>
      </c>
      <c r="E170" s="144">
        <v>0.31431410799999998</v>
      </c>
      <c r="F170" s="144">
        <v>0.34717387</v>
      </c>
    </row>
    <row r="171" spans="2:6" x14ac:dyDescent="0.25">
      <c r="B171" s="144">
        <v>0.71529973999999996</v>
      </c>
      <c r="C171" s="144">
        <v>0.63646197999999998</v>
      </c>
      <c r="E171" s="144">
        <v>0.26656400000000002</v>
      </c>
      <c r="F171" s="144">
        <v>0.52416544799999998</v>
      </c>
    </row>
    <row r="172" spans="2:6" x14ac:dyDescent="0.25">
      <c r="B172" s="144">
        <v>0.76207391099999999</v>
      </c>
      <c r="C172" s="144">
        <v>0.68928045500000001</v>
      </c>
      <c r="E172" s="144">
        <v>0.172577008</v>
      </c>
      <c r="F172" s="144">
        <v>0.32378469100000001</v>
      </c>
    </row>
    <row r="173" spans="2:6" x14ac:dyDescent="0.25">
      <c r="B173" s="144">
        <v>0.55851907099999998</v>
      </c>
      <c r="C173" s="144">
        <v>0.64131686200000004</v>
      </c>
      <c r="E173" s="144">
        <v>0.34416848300000003</v>
      </c>
      <c r="F173" s="144">
        <v>0.40325839299999999</v>
      </c>
    </row>
    <row r="174" spans="2:6" x14ac:dyDescent="0.25">
      <c r="B174" s="144">
        <v>0.56463371500000004</v>
      </c>
      <c r="C174" s="144">
        <v>0.731412544</v>
      </c>
      <c r="E174" s="144">
        <v>0.49434009400000001</v>
      </c>
      <c r="F174" s="144">
        <v>0.32038868799999998</v>
      </c>
    </row>
    <row r="175" spans="2:6" x14ac:dyDescent="0.25">
      <c r="B175" s="144">
        <v>0.63518306700000005</v>
      </c>
      <c r="C175" s="144">
        <v>0.82749552999999998</v>
      </c>
      <c r="E175" s="144">
        <v>0.28539019700000001</v>
      </c>
      <c r="F175" s="144">
        <v>0.23155578499999999</v>
      </c>
    </row>
    <row r="176" spans="2:6" x14ac:dyDescent="0.25">
      <c r="B176" s="144">
        <v>0.70121397900000004</v>
      </c>
      <c r="C176" s="144">
        <v>0.73443139999999996</v>
      </c>
      <c r="E176" s="144">
        <v>0.24712366299999999</v>
      </c>
      <c r="F176" s="144">
        <v>0.35824122400000002</v>
      </c>
    </row>
    <row r="177" spans="2:6" x14ac:dyDescent="0.25">
      <c r="B177" s="144">
        <v>0.812474433</v>
      </c>
      <c r="C177" s="144">
        <v>0.71529211100000001</v>
      </c>
      <c r="E177" s="144">
        <v>0.59269721200000003</v>
      </c>
      <c r="F177" s="144">
        <v>0.36642716600000003</v>
      </c>
    </row>
    <row r="178" spans="2:6" x14ac:dyDescent="0.25">
      <c r="B178" s="144">
        <v>0.84487394000000005</v>
      </c>
      <c r="C178" s="144">
        <v>0.81345093099999999</v>
      </c>
      <c r="E178" s="144">
        <v>0.19887540400000001</v>
      </c>
      <c r="F178" s="144">
        <v>0.20981274799999999</v>
      </c>
    </row>
    <row r="179" spans="2:6" x14ac:dyDescent="0.25">
      <c r="B179" s="144">
        <v>0.80873827700000001</v>
      </c>
      <c r="C179" s="144">
        <v>0.71554104100000004</v>
      </c>
      <c r="E179" s="144">
        <v>0.22375166899999999</v>
      </c>
      <c r="F179" s="144">
        <v>0.230563041</v>
      </c>
    </row>
    <row r="180" spans="2:6" x14ac:dyDescent="0.25">
      <c r="B180" s="144">
        <v>0.58498882200000002</v>
      </c>
      <c r="C180" s="144">
        <v>0.64177894400000002</v>
      </c>
      <c r="E180" s="144">
        <v>0.53414540700000002</v>
      </c>
      <c r="F180" s="144">
        <v>0.40496315999999999</v>
      </c>
    </row>
    <row r="181" spans="2:6" x14ac:dyDescent="0.25">
      <c r="B181" s="144">
        <v>0.65259275500000002</v>
      </c>
      <c r="C181" s="144">
        <v>0.62613122200000004</v>
      </c>
      <c r="E181" s="144">
        <v>0.320951343</v>
      </c>
      <c r="F181" s="144">
        <v>0.39785746399999999</v>
      </c>
    </row>
    <row r="182" spans="2:6" x14ac:dyDescent="0.25">
      <c r="B182" s="144">
        <v>0.67585242899999998</v>
      </c>
      <c r="C182" s="144">
        <v>0.63104402500000001</v>
      </c>
      <c r="E182" s="144">
        <v>0.238825762</v>
      </c>
      <c r="F182" s="144">
        <v>0.47358040699999998</v>
      </c>
    </row>
    <row r="183" spans="2:6" x14ac:dyDescent="0.25">
      <c r="B183" s="144">
        <v>0.65642748100000003</v>
      </c>
      <c r="C183" s="144">
        <v>0.55614349799999996</v>
      </c>
      <c r="E183" s="144">
        <v>0.44860507900000002</v>
      </c>
      <c r="F183" s="144">
        <v>0.63890066300000004</v>
      </c>
    </row>
    <row r="184" spans="2:6" x14ac:dyDescent="0.25">
      <c r="B184" s="144">
        <v>0.70884062199999998</v>
      </c>
      <c r="C184" s="144">
        <v>0.70388454600000006</v>
      </c>
      <c r="E184" s="144">
        <v>0.26170083100000002</v>
      </c>
      <c r="F184" s="144">
        <v>0.216002743</v>
      </c>
    </row>
    <row r="185" spans="2:6" x14ac:dyDescent="0.25">
      <c r="B185" s="144">
        <v>0.78760299899999997</v>
      </c>
      <c r="C185" s="144">
        <v>0.596633576</v>
      </c>
      <c r="E185" s="144">
        <v>0.148118044</v>
      </c>
      <c r="F185" s="144">
        <v>0.39163768799999998</v>
      </c>
    </row>
    <row r="186" spans="2:6" x14ac:dyDescent="0.25">
      <c r="B186" s="144">
        <v>0.70889657399999995</v>
      </c>
      <c r="C186" s="144">
        <v>0.60209001799999995</v>
      </c>
      <c r="E186" s="144">
        <v>0.287247786</v>
      </c>
      <c r="F186" s="144">
        <v>0.346785491</v>
      </c>
    </row>
    <row r="187" spans="2:6" x14ac:dyDescent="0.25">
      <c r="B187" s="144">
        <v>0.67004628200000005</v>
      </c>
      <c r="C187" s="144">
        <v>0.87265498399999997</v>
      </c>
      <c r="E187" s="144">
        <v>0.29184554200000001</v>
      </c>
      <c r="F187" s="144">
        <v>8.3485043999999994E-2</v>
      </c>
    </row>
    <row r="188" spans="2:6" x14ac:dyDescent="0.25">
      <c r="B188" s="144">
        <v>0.63743292299999998</v>
      </c>
      <c r="C188" s="144">
        <v>0.67456321900000005</v>
      </c>
      <c r="E188" s="144">
        <v>0.39783871700000001</v>
      </c>
      <c r="F188" s="144">
        <v>0.26728887499999998</v>
      </c>
    </row>
    <row r="189" spans="2:6" x14ac:dyDescent="0.25">
      <c r="B189" s="144">
        <v>0.55595838900000005</v>
      </c>
      <c r="C189" s="144">
        <v>0.88991142499999998</v>
      </c>
      <c r="E189" s="144">
        <v>0.35668757400000001</v>
      </c>
      <c r="F189" s="144">
        <v>0.107950501</v>
      </c>
    </row>
    <row r="190" spans="2:6" x14ac:dyDescent="0.25">
      <c r="B190" s="144">
        <v>0.86658078800000005</v>
      </c>
      <c r="C190" s="144">
        <v>0.80648957700000001</v>
      </c>
      <c r="E190" s="144">
        <v>0.15767194900000001</v>
      </c>
      <c r="F190" s="144">
        <v>0.241375592</v>
      </c>
    </row>
    <row r="191" spans="2:6" x14ac:dyDescent="0.25">
      <c r="B191" s="144">
        <v>0.71870604800000004</v>
      </c>
      <c r="C191" s="144">
        <v>0.78233899900000003</v>
      </c>
      <c r="E191" s="144">
        <v>0.29673590500000002</v>
      </c>
      <c r="F191" s="144">
        <v>0.162410472</v>
      </c>
    </row>
    <row r="192" spans="2:6" x14ac:dyDescent="0.25">
      <c r="B192" s="144">
        <v>0.75641626799999995</v>
      </c>
      <c r="C192" s="144">
        <v>0.76774713299999997</v>
      </c>
      <c r="E192" s="144">
        <v>0.223098989</v>
      </c>
      <c r="F192" s="144">
        <v>0.21159044599999999</v>
      </c>
    </row>
    <row r="193" spans="2:6" x14ac:dyDescent="0.25">
      <c r="B193" s="144">
        <v>0.64166155499999999</v>
      </c>
      <c r="C193" s="144">
        <v>0.77846704099999997</v>
      </c>
      <c r="E193" s="144">
        <v>0.40101431100000001</v>
      </c>
      <c r="F193" s="144">
        <v>0.14836793400000001</v>
      </c>
    </row>
    <row r="194" spans="2:6" x14ac:dyDescent="0.25">
      <c r="B194" s="144">
        <v>0.56125523200000005</v>
      </c>
      <c r="C194" s="144">
        <v>0.76918933099999998</v>
      </c>
      <c r="E194" s="144">
        <v>0.43822581999999999</v>
      </c>
      <c r="F194" s="144">
        <v>0.23004880899999999</v>
      </c>
    </row>
    <row r="195" spans="2:6" x14ac:dyDescent="0.25">
      <c r="B195" s="144">
        <v>0.64010812299999997</v>
      </c>
      <c r="C195" s="144">
        <v>0.75456822300000004</v>
      </c>
      <c r="E195" s="144">
        <v>0.42691832699999999</v>
      </c>
      <c r="F195" s="144">
        <v>0.19939631499999999</v>
      </c>
    </row>
    <row r="196" spans="2:6" x14ac:dyDescent="0.25">
      <c r="B196" s="144">
        <v>0.80266187099999997</v>
      </c>
      <c r="C196" s="144">
        <v>0.861697936</v>
      </c>
      <c r="E196" s="144">
        <v>0.13266881599999999</v>
      </c>
      <c r="F196" s="144">
        <v>0.105047897</v>
      </c>
    </row>
    <row r="197" spans="2:6" x14ac:dyDescent="0.25">
      <c r="B197" s="144">
        <v>0.73321466899999999</v>
      </c>
      <c r="C197" s="144">
        <v>0.88401740600000001</v>
      </c>
      <c r="E197" s="144">
        <v>0.34083221899999999</v>
      </c>
      <c r="F197" s="144">
        <v>9.9516094999999999E-2</v>
      </c>
    </row>
    <row r="198" spans="2:6" x14ac:dyDescent="0.25">
      <c r="B198" s="144">
        <v>0.63475601100000001</v>
      </c>
      <c r="C198" s="144">
        <v>0.88419063899999994</v>
      </c>
      <c r="E198" s="144">
        <v>0.42501456199999998</v>
      </c>
      <c r="F198" s="144">
        <v>8.9678620000000001E-2</v>
      </c>
    </row>
    <row r="199" spans="2:6" x14ac:dyDescent="0.25">
      <c r="B199" s="144">
        <v>0.73931163099999997</v>
      </c>
      <c r="C199" s="144">
        <v>0.90344079300000002</v>
      </c>
      <c r="E199" s="144">
        <v>0.478924564</v>
      </c>
      <c r="F199" s="144">
        <v>0.11961226799999999</v>
      </c>
    </row>
    <row r="200" spans="2:6" x14ac:dyDescent="0.25">
      <c r="B200" s="144">
        <v>0.48084753400000002</v>
      </c>
      <c r="C200" s="144">
        <v>0.639808037</v>
      </c>
      <c r="E200" s="144">
        <v>0.43197691599999999</v>
      </c>
      <c r="F200" s="144">
        <v>0.28653616900000001</v>
      </c>
    </row>
    <row r="201" spans="2:6" x14ac:dyDescent="0.25">
      <c r="B201" s="144">
        <v>0.67265855100000005</v>
      </c>
      <c r="C201" s="144">
        <v>0.81439941299999996</v>
      </c>
      <c r="E201" s="144">
        <v>0.35306625000000003</v>
      </c>
      <c r="F201" s="144">
        <v>0.207711758</v>
      </c>
    </row>
    <row r="202" spans="2:6" x14ac:dyDescent="0.25">
      <c r="B202" s="144">
        <v>0.63750802100000004</v>
      </c>
      <c r="C202" s="144">
        <v>0.84447752099999995</v>
      </c>
      <c r="E202" s="144">
        <v>0.37558381400000002</v>
      </c>
      <c r="F202" s="144">
        <v>0.137351161</v>
      </c>
    </row>
    <row r="203" spans="2:6" x14ac:dyDescent="0.25">
      <c r="B203" s="144">
        <v>0.68403419600000004</v>
      </c>
      <c r="C203" s="144">
        <v>0.74854069199999995</v>
      </c>
      <c r="E203" s="144">
        <v>0.37041153799999998</v>
      </c>
      <c r="F203" s="144">
        <v>0.27655693599999998</v>
      </c>
    </row>
    <row r="204" spans="2:6" x14ac:dyDescent="0.25">
      <c r="B204" s="144">
        <v>0.57214693800000005</v>
      </c>
      <c r="C204" s="144">
        <v>0.58900543800000005</v>
      </c>
      <c r="E204" s="144">
        <v>0.74622574500000005</v>
      </c>
      <c r="F204" s="144">
        <v>0.34274104300000002</v>
      </c>
    </row>
    <row r="205" spans="2:6" x14ac:dyDescent="0.25">
      <c r="B205" s="144">
        <v>0.62988845599999999</v>
      </c>
      <c r="C205" s="144">
        <v>0.67662455600000004</v>
      </c>
      <c r="E205" s="144">
        <v>0.43812001</v>
      </c>
      <c r="F205" s="144">
        <v>0.36640099500000001</v>
      </c>
    </row>
    <row r="206" spans="2:6" x14ac:dyDescent="0.25">
      <c r="B206" s="144">
        <v>0.68820241100000001</v>
      </c>
      <c r="C206" s="144">
        <v>0.67320034900000003</v>
      </c>
      <c r="E206" s="144">
        <v>0.302236165</v>
      </c>
      <c r="F206" s="144">
        <v>0.42061164000000001</v>
      </c>
    </row>
    <row r="207" spans="2:6" x14ac:dyDescent="0.25">
      <c r="B207" s="144">
        <v>0.60861855499999995</v>
      </c>
      <c r="C207" s="144">
        <v>0.764705882</v>
      </c>
      <c r="E207" s="144">
        <v>0.40081628200000002</v>
      </c>
      <c r="F207" s="144">
        <v>0.41022598599999999</v>
      </c>
    </row>
    <row r="208" spans="2:6" x14ac:dyDescent="0.25">
      <c r="B208" s="144">
        <v>0.59539761199999996</v>
      </c>
      <c r="C208" s="144">
        <v>0.746694678</v>
      </c>
      <c r="E208" s="144">
        <v>0.49586474600000002</v>
      </c>
      <c r="F208" s="144">
        <v>0.277601875</v>
      </c>
    </row>
    <row r="209" spans="2:6" x14ac:dyDescent="0.25">
      <c r="B209" s="144">
        <v>0.76536552099999999</v>
      </c>
      <c r="C209" s="144">
        <v>0.68216434500000001</v>
      </c>
      <c r="E209" s="144">
        <v>0.28367210300000001</v>
      </c>
      <c r="F209" s="144">
        <v>0.30037030599999998</v>
      </c>
    </row>
    <row r="210" spans="2:6" x14ac:dyDescent="0.25">
      <c r="B210" s="144">
        <v>0.48985539700000003</v>
      </c>
      <c r="C210" s="144">
        <v>0.59604294899999999</v>
      </c>
      <c r="E210" s="144">
        <v>0.49289943400000003</v>
      </c>
      <c r="F210" s="144">
        <v>0.33861648599999999</v>
      </c>
    </row>
    <row r="211" spans="2:6" x14ac:dyDescent="0.25">
      <c r="B211" s="144">
        <v>0.71470367099999998</v>
      </c>
      <c r="C211" s="144">
        <v>0.65913102599999995</v>
      </c>
      <c r="E211" s="144">
        <v>0.28220413700000002</v>
      </c>
      <c r="F211" s="144">
        <v>0.40007927100000001</v>
      </c>
    </row>
    <row r="212" spans="2:6" x14ac:dyDescent="0.25">
      <c r="B212" s="144">
        <v>0.59468175000000001</v>
      </c>
      <c r="C212" s="144">
        <v>0.68197425899999997</v>
      </c>
      <c r="E212" s="144">
        <v>0.40590936599999999</v>
      </c>
      <c r="F212" s="144">
        <v>0.35695002799999997</v>
      </c>
    </row>
    <row r="213" spans="2:6" x14ac:dyDescent="0.25">
      <c r="B213" s="144">
        <v>0.68105639600000001</v>
      </c>
      <c r="C213" s="144">
        <v>0.66237949399999996</v>
      </c>
      <c r="E213" s="144">
        <v>0.32539585999999998</v>
      </c>
      <c r="F213" s="144">
        <v>0.39588642099999999</v>
      </c>
    </row>
    <row r="214" spans="2:6" x14ac:dyDescent="0.25">
      <c r="B214" s="144">
        <v>0.79634381099999996</v>
      </c>
      <c r="C214" s="144">
        <v>0.78511834599999997</v>
      </c>
      <c r="E214" s="144">
        <v>0.119604431</v>
      </c>
      <c r="F214" s="144">
        <v>0.16584597800000001</v>
      </c>
    </row>
    <row r="215" spans="2:6" x14ac:dyDescent="0.25">
      <c r="B215" s="144">
        <v>0.62444875899999996</v>
      </c>
      <c r="C215" s="144">
        <v>0.71669442100000003</v>
      </c>
      <c r="E215" s="144">
        <v>0.32419234400000002</v>
      </c>
      <c r="F215" s="144">
        <v>0.24136216499999999</v>
      </c>
    </row>
    <row r="216" spans="2:6" x14ac:dyDescent="0.25">
      <c r="B216" s="144">
        <v>0.45501208100000001</v>
      </c>
      <c r="C216" s="144">
        <v>0.433757895</v>
      </c>
      <c r="E216" s="144">
        <v>0.33303790900000002</v>
      </c>
      <c r="F216" s="144">
        <v>0.55719903900000001</v>
      </c>
    </row>
    <row r="217" spans="2:6" x14ac:dyDescent="0.25">
      <c r="B217" s="144">
        <v>0.78498792900000003</v>
      </c>
      <c r="C217" s="144">
        <v>0.60314303400000002</v>
      </c>
      <c r="E217" s="144">
        <v>0.27697662000000001</v>
      </c>
      <c r="F217" s="144">
        <v>0.29981978999999997</v>
      </c>
    </row>
    <row r="218" spans="2:6" x14ac:dyDescent="0.25">
      <c r="B218" s="144">
        <v>0.44246060399999998</v>
      </c>
      <c r="C218" s="144">
        <v>0.88787047200000002</v>
      </c>
      <c r="E218" s="144">
        <v>0.39871340100000002</v>
      </c>
      <c r="F218" s="144">
        <v>0.14436375200000001</v>
      </c>
    </row>
    <row r="219" spans="2:6" x14ac:dyDescent="0.25">
      <c r="B219" s="144">
        <v>0.77922164999999999</v>
      </c>
      <c r="C219" s="144">
        <v>0.65501471</v>
      </c>
      <c r="E219" s="144">
        <v>0.173529342</v>
      </c>
      <c r="F219" s="144">
        <v>0.25907883700000001</v>
      </c>
    </row>
    <row r="220" spans="2:6" x14ac:dyDescent="0.25">
      <c r="B220" s="144">
        <v>0.55251943699999995</v>
      </c>
      <c r="C220" s="144">
        <v>0.73162777800000001</v>
      </c>
      <c r="E220" s="144">
        <v>0.304941405</v>
      </c>
      <c r="F220" s="144">
        <v>0.56598530800000002</v>
      </c>
    </row>
    <row r="221" spans="2:6" x14ac:dyDescent="0.25">
      <c r="B221" s="144">
        <v>0.78251680999999995</v>
      </c>
      <c r="C221" s="144">
        <v>0.708900172</v>
      </c>
      <c r="E221" s="144">
        <v>0.28015989299999999</v>
      </c>
      <c r="F221" s="144">
        <v>0.40208878799999997</v>
      </c>
    </row>
    <row r="222" spans="2:6" x14ac:dyDescent="0.25">
      <c r="B222" s="144">
        <v>0.54676229799999998</v>
      </c>
      <c r="C222" s="144">
        <v>0.69530850600000005</v>
      </c>
      <c r="E222" s="144">
        <v>0.32836549199999998</v>
      </c>
      <c r="F222" s="144">
        <v>0.37058319099999998</v>
      </c>
    </row>
    <row r="223" spans="2:6" x14ac:dyDescent="0.25">
      <c r="B223" s="144">
        <v>0.77098287799999998</v>
      </c>
      <c r="C223" s="144">
        <v>0.58367561899999998</v>
      </c>
      <c r="E223" s="144">
        <v>0.23882094400000001</v>
      </c>
      <c r="F223" s="144">
        <v>0.399242178</v>
      </c>
    </row>
    <row r="224" spans="2:6" x14ac:dyDescent="0.25">
      <c r="B224" s="144">
        <v>0.70087313200000001</v>
      </c>
      <c r="C224" s="144">
        <v>0.59132485700000004</v>
      </c>
      <c r="E224" s="144">
        <v>0.208600339</v>
      </c>
      <c r="F224" s="144">
        <v>0.41475009600000001</v>
      </c>
    </row>
    <row r="225" spans="2:6" x14ac:dyDescent="0.25">
      <c r="B225" s="144">
        <v>0.63887826000000003</v>
      </c>
      <c r="C225" s="144">
        <v>0.571040824</v>
      </c>
      <c r="E225" s="144">
        <v>0.220678707</v>
      </c>
      <c r="F225" s="144">
        <v>0.53909036600000004</v>
      </c>
    </row>
    <row r="226" spans="2:6" x14ac:dyDescent="0.25">
      <c r="B226" s="144">
        <v>0.74840129</v>
      </c>
      <c r="C226" s="144">
        <v>0.78254328200000001</v>
      </c>
      <c r="E226" s="144">
        <v>0.30831331099999998</v>
      </c>
      <c r="F226" s="144">
        <v>0.22211848100000001</v>
      </c>
    </row>
    <row r="227" spans="2:6" x14ac:dyDescent="0.25">
      <c r="B227" s="144">
        <v>0.61750368</v>
      </c>
      <c r="C227" s="144">
        <v>0.571225341</v>
      </c>
      <c r="E227" s="144">
        <v>0.25719924999999999</v>
      </c>
      <c r="F227" s="144">
        <v>0.32522987799999997</v>
      </c>
    </row>
    <row r="228" spans="2:6" x14ac:dyDescent="0.25">
      <c r="B228" s="144">
        <v>0.46269369999999999</v>
      </c>
      <c r="C228" s="144">
        <v>0.71633940900000004</v>
      </c>
      <c r="E228" s="144">
        <v>0.47084332699999998</v>
      </c>
      <c r="F228" s="144">
        <v>0.20575001400000001</v>
      </c>
    </row>
    <row r="229" spans="2:6" x14ac:dyDescent="0.25">
      <c r="B229" s="144">
        <v>0.85825786100000001</v>
      </c>
      <c r="C229" s="144">
        <v>0.78291566199999996</v>
      </c>
      <c r="E229" s="144">
        <v>0.166043998</v>
      </c>
      <c r="F229" s="144">
        <v>0.190754532</v>
      </c>
    </row>
    <row r="230" spans="2:6" x14ac:dyDescent="0.25">
      <c r="B230" s="144">
        <v>0.53416932100000003</v>
      </c>
      <c r="C230" s="144">
        <v>0.72082038699999995</v>
      </c>
      <c r="E230" s="144">
        <v>0.42308028399999997</v>
      </c>
      <c r="F230" s="144">
        <v>0.258065716</v>
      </c>
    </row>
    <row r="231" spans="2:6" x14ac:dyDescent="0.25">
      <c r="B231" s="144">
        <v>0.61209541599999995</v>
      </c>
      <c r="C231" s="144">
        <v>0.77234903399999999</v>
      </c>
      <c r="E231" s="144">
        <v>0.50749588899999998</v>
      </c>
      <c r="F231" s="144">
        <v>0.385385388</v>
      </c>
    </row>
    <row r="232" spans="2:6" x14ac:dyDescent="0.25">
      <c r="B232" s="144">
        <v>0.53538934800000004</v>
      </c>
      <c r="C232" s="144">
        <v>0.71014492799999995</v>
      </c>
      <c r="E232" s="144">
        <v>0.39483938600000001</v>
      </c>
      <c r="F232" s="144">
        <v>0.26706231499999999</v>
      </c>
    </row>
    <row r="233" spans="2:6" x14ac:dyDescent="0.25">
      <c r="B233" s="144">
        <v>0.52290215399999995</v>
      </c>
      <c r="C233" s="144">
        <v>0.67023625499999995</v>
      </c>
      <c r="E233" s="144">
        <v>0.38670299000000002</v>
      </c>
      <c r="F233" s="144">
        <v>0.29609227900000001</v>
      </c>
    </row>
    <row r="234" spans="2:6" x14ac:dyDescent="0.25">
      <c r="B234" s="144">
        <v>0.70047439</v>
      </c>
      <c r="C234" s="144">
        <v>0.67356021499999996</v>
      </c>
      <c r="E234" s="144">
        <v>0.33795503599999999</v>
      </c>
      <c r="F234" s="144">
        <v>0.21724977400000001</v>
      </c>
    </row>
    <row r="235" spans="2:6" x14ac:dyDescent="0.25">
      <c r="B235" s="144">
        <v>0.62934134399999997</v>
      </c>
      <c r="C235" s="144">
        <v>0.62353779499999995</v>
      </c>
      <c r="E235" s="144">
        <v>0.440295192</v>
      </c>
      <c r="F235" s="144">
        <v>0.397992122</v>
      </c>
    </row>
    <row r="236" spans="2:6" x14ac:dyDescent="0.25">
      <c r="B236" s="144">
        <v>0.44979000699999999</v>
      </c>
      <c r="C236" s="144">
        <v>0.64953680599999997</v>
      </c>
      <c r="E236" s="144">
        <v>0.66239058100000003</v>
      </c>
      <c r="F236" s="144">
        <v>0.22403745899999999</v>
      </c>
    </row>
    <row r="237" spans="2:6" x14ac:dyDescent="0.25">
      <c r="B237" s="144">
        <v>0.598554315</v>
      </c>
      <c r="C237" s="144">
        <v>0.63927489599999998</v>
      </c>
      <c r="E237" s="144">
        <v>0.32538450600000002</v>
      </c>
      <c r="F237" s="144">
        <v>0.30417189</v>
      </c>
    </row>
    <row r="238" spans="2:6" x14ac:dyDescent="0.25">
      <c r="B238" s="144">
        <v>0.43083219900000003</v>
      </c>
      <c r="C238" s="144">
        <v>0.80804558000000004</v>
      </c>
      <c r="E238" s="144">
        <v>0.44300254300000003</v>
      </c>
      <c r="F238" s="144">
        <v>0.33795940000000002</v>
      </c>
    </row>
    <row r="239" spans="2:6" x14ac:dyDescent="0.25">
      <c r="B239" s="144">
        <v>0.52069661499999997</v>
      </c>
      <c r="C239" s="144">
        <v>0.730649938</v>
      </c>
      <c r="E239" s="144">
        <v>0.32423436500000002</v>
      </c>
      <c r="F239" s="144">
        <v>0.43126672300000002</v>
      </c>
    </row>
    <row r="240" spans="2:6" x14ac:dyDescent="0.25">
      <c r="B240" s="144">
        <v>0.46806463500000001</v>
      </c>
      <c r="C240" s="144">
        <v>0.74551233900000002</v>
      </c>
      <c r="E240" s="144">
        <v>0.46837626300000001</v>
      </c>
      <c r="F240" s="144">
        <v>0.35052634199999999</v>
      </c>
    </row>
    <row r="241" spans="2:6" x14ac:dyDescent="0.25">
      <c r="B241" s="144">
        <v>0.49196176600000002</v>
      </c>
      <c r="C241" s="144">
        <v>0.63045322199999998</v>
      </c>
      <c r="E241" s="144">
        <v>0.40024970599999998</v>
      </c>
      <c r="F241" s="144">
        <v>0.44460861899999998</v>
      </c>
    </row>
    <row r="242" spans="2:6" x14ac:dyDescent="0.25">
      <c r="B242" s="144">
        <v>0.60358912799999997</v>
      </c>
      <c r="C242" s="144">
        <v>0.67875625799999995</v>
      </c>
      <c r="E242" s="144">
        <v>0.29206798699999997</v>
      </c>
      <c r="F242" s="144">
        <v>0.450614495</v>
      </c>
    </row>
    <row r="243" spans="2:6" x14ac:dyDescent="0.25">
      <c r="B243" s="144">
        <v>0.74792850300000002</v>
      </c>
      <c r="C243" s="144">
        <v>0.79440635999999998</v>
      </c>
      <c r="E243" s="144">
        <v>0.22004096500000001</v>
      </c>
      <c r="F243" s="144">
        <v>0.21886176299999999</v>
      </c>
    </row>
    <row r="244" spans="2:6" x14ac:dyDescent="0.25">
      <c r="B244" s="144">
        <v>0.62558562100000004</v>
      </c>
      <c r="C244" s="144">
        <v>0.73037394300000003</v>
      </c>
      <c r="E244" s="144">
        <v>0.279175065</v>
      </c>
      <c r="F244" s="144">
        <v>0.24102188199999999</v>
      </c>
    </row>
    <row r="245" spans="2:6" x14ac:dyDescent="0.25">
      <c r="B245" s="144">
        <v>0.54334728799999998</v>
      </c>
      <c r="C245" s="144">
        <v>0.792945236</v>
      </c>
      <c r="E245" s="144">
        <v>0.40888135599999997</v>
      </c>
      <c r="F245" s="144">
        <v>0.236853446</v>
      </c>
    </row>
    <row r="246" spans="2:6" x14ac:dyDescent="0.25">
      <c r="B246" s="144">
        <v>0.55215003699999998</v>
      </c>
      <c r="C246" s="144">
        <v>0.65919782400000004</v>
      </c>
      <c r="E246" s="144">
        <v>0.42852739699999998</v>
      </c>
      <c r="F246" s="144">
        <v>0.45746475599999997</v>
      </c>
    </row>
    <row r="247" spans="2:6" x14ac:dyDescent="0.25">
      <c r="B247" s="144">
        <v>0.64870096499999996</v>
      </c>
      <c r="C247" s="144">
        <v>0.79945951000000004</v>
      </c>
      <c r="E247" s="144">
        <v>0.22623501100000001</v>
      </c>
      <c r="F247" s="144">
        <v>0.40912066899999999</v>
      </c>
    </row>
    <row r="248" spans="2:6" x14ac:dyDescent="0.25">
      <c r="B248" s="144">
        <v>0.54896173100000001</v>
      </c>
      <c r="C248" s="144">
        <v>0.77193989299999999</v>
      </c>
      <c r="E248" s="144">
        <v>0.38138432799999999</v>
      </c>
      <c r="F248" s="144">
        <v>0.19461373700000001</v>
      </c>
    </row>
    <row r="249" spans="2:6" x14ac:dyDescent="0.25">
      <c r="B249" s="144">
        <v>0.58717335599999998</v>
      </c>
      <c r="C249" s="144">
        <v>0.72896574800000002</v>
      </c>
      <c r="E249" s="144">
        <v>0.41195604600000002</v>
      </c>
      <c r="F249" s="144">
        <v>0.19578388099999999</v>
      </c>
    </row>
    <row r="250" spans="2:6" x14ac:dyDescent="0.25">
      <c r="B250" s="144">
        <v>0.66439550300000005</v>
      </c>
      <c r="C250" s="144">
        <v>0.69321546999999994</v>
      </c>
      <c r="E250" s="144">
        <v>0.28237565100000001</v>
      </c>
      <c r="F250" s="144">
        <v>0.21397925000000001</v>
      </c>
    </row>
    <row r="251" spans="2:6" x14ac:dyDescent="0.25">
      <c r="B251" s="144">
        <v>0.60702466300000002</v>
      </c>
      <c r="C251" s="144">
        <v>0.78655504499999995</v>
      </c>
      <c r="E251" s="144">
        <v>0.21096563300000001</v>
      </c>
      <c r="F251" s="144">
        <v>0.20035907999999999</v>
      </c>
    </row>
    <row r="252" spans="2:6" x14ac:dyDescent="0.25">
      <c r="B252" s="144">
        <v>0.56987833600000004</v>
      </c>
      <c r="C252" s="144">
        <v>0.66874364900000005</v>
      </c>
      <c r="E252" s="144">
        <v>0.32610114299999998</v>
      </c>
      <c r="F252" s="144">
        <v>0.34147024300000001</v>
      </c>
    </row>
    <row r="253" spans="2:6" x14ac:dyDescent="0.25">
      <c r="B253" s="144">
        <v>0.48164301700000001</v>
      </c>
      <c r="C253" s="144">
        <v>0.76928136800000002</v>
      </c>
      <c r="E253" s="144">
        <v>0.32553074199999998</v>
      </c>
      <c r="F253" s="144">
        <v>0.25425364</v>
      </c>
    </row>
    <row r="254" spans="2:6" x14ac:dyDescent="0.25">
      <c r="B254" s="144">
        <v>0.74756262299999998</v>
      </c>
      <c r="C254" s="144">
        <v>0.65380144299999998</v>
      </c>
      <c r="E254" s="144">
        <v>0.30396142500000001</v>
      </c>
      <c r="F254" s="144">
        <v>0.23772623800000001</v>
      </c>
    </row>
    <row r="255" spans="2:6" x14ac:dyDescent="0.25">
      <c r="B255" s="144">
        <v>0.75254802200000004</v>
      </c>
      <c r="C255" s="144">
        <v>0.76030288400000001</v>
      </c>
      <c r="E255" s="144">
        <v>0.21173539399999999</v>
      </c>
      <c r="F255" s="144">
        <v>0.24662678099999999</v>
      </c>
    </row>
    <row r="256" spans="2:6" x14ac:dyDescent="0.25">
      <c r="B256" s="144">
        <v>0.63959197499999998</v>
      </c>
      <c r="C256" s="144">
        <v>0.76084058399999999</v>
      </c>
      <c r="E256" s="144">
        <v>0.46229937300000001</v>
      </c>
      <c r="F256" s="144">
        <v>0.267359395</v>
      </c>
    </row>
    <row r="257" spans="2:6" x14ac:dyDescent="0.25">
      <c r="B257" s="144">
        <v>0.60105489300000003</v>
      </c>
      <c r="C257" s="144">
        <v>0.73967763200000003</v>
      </c>
      <c r="E257" s="144">
        <v>0.48232296499999999</v>
      </c>
      <c r="F257" s="144">
        <v>0.25388361700000001</v>
      </c>
    </row>
    <row r="258" spans="2:6" x14ac:dyDescent="0.25">
      <c r="B258" s="144">
        <v>0.58321270700000005</v>
      </c>
      <c r="C258" s="144">
        <v>0.60993589299999995</v>
      </c>
      <c r="E258" s="144">
        <v>0.43722571599999999</v>
      </c>
      <c r="F258" s="144">
        <v>0.32836088699999999</v>
      </c>
    </row>
    <row r="259" spans="2:6" x14ac:dyDescent="0.25">
      <c r="B259" s="144">
        <v>0.72563865699999996</v>
      </c>
      <c r="C259" s="144">
        <v>0.81771870899999999</v>
      </c>
      <c r="E259" s="144">
        <v>0.31362501999999998</v>
      </c>
      <c r="F259" s="144">
        <v>0.26243702699999999</v>
      </c>
    </row>
    <row r="260" spans="2:6" x14ac:dyDescent="0.25">
      <c r="B260" s="144">
        <v>0.58342824100000001</v>
      </c>
      <c r="C260" s="144">
        <v>0.83941023199999998</v>
      </c>
      <c r="E260" s="144">
        <v>0.44402366100000001</v>
      </c>
      <c r="F260" s="144">
        <v>0.104847422</v>
      </c>
    </row>
    <row r="261" spans="2:6" x14ac:dyDescent="0.25">
      <c r="B261" s="144">
        <v>0.75071320600000002</v>
      </c>
      <c r="C261" s="144">
        <v>0.77767483299999995</v>
      </c>
      <c r="E261" s="144">
        <v>0.30511282299999998</v>
      </c>
      <c r="F261" s="144">
        <v>0.119280515</v>
      </c>
    </row>
    <row r="262" spans="2:6" x14ac:dyDescent="0.25">
      <c r="B262" s="144">
        <v>0.60488324699999996</v>
      </c>
      <c r="C262" s="144">
        <v>0.61464570600000001</v>
      </c>
      <c r="E262" s="144">
        <v>0.30413921500000002</v>
      </c>
      <c r="F262" s="144">
        <v>0.62199726300000002</v>
      </c>
    </row>
    <row r="263" spans="2:6" x14ac:dyDescent="0.25">
      <c r="B263" s="144">
        <v>0.75775639500000003</v>
      </c>
      <c r="C263" s="144">
        <v>0.68834960499999998</v>
      </c>
      <c r="E263" s="144">
        <v>0.25209150000000002</v>
      </c>
      <c r="F263" s="144">
        <v>0.22246741</v>
      </c>
    </row>
    <row r="264" spans="2:6" x14ac:dyDescent="0.25">
      <c r="B264" s="144">
        <v>0.51509404400000003</v>
      </c>
      <c r="C264" s="144">
        <v>0.62694010899999997</v>
      </c>
      <c r="E264" s="144">
        <v>0.35883074100000001</v>
      </c>
      <c r="F264" s="144">
        <v>0.51847506200000004</v>
      </c>
    </row>
    <row r="265" spans="2:6" x14ac:dyDescent="0.25">
      <c r="B265" s="144">
        <v>0.739535041</v>
      </c>
      <c r="C265" s="144">
        <v>0.50870126400000004</v>
      </c>
      <c r="E265" s="144">
        <v>0.285814242</v>
      </c>
      <c r="F265" s="144">
        <v>0.44563913500000002</v>
      </c>
    </row>
    <row r="266" spans="2:6" x14ac:dyDescent="0.25">
      <c r="B266" s="144">
        <v>0.57620750499999995</v>
      </c>
      <c r="C266" s="144">
        <v>0.67555634899999994</v>
      </c>
      <c r="E266" s="144">
        <v>0.554533634</v>
      </c>
      <c r="F266" s="144">
        <v>0.193102143</v>
      </c>
    </row>
    <row r="267" spans="2:6" x14ac:dyDescent="0.25">
      <c r="B267" s="144">
        <v>0.63999402900000002</v>
      </c>
      <c r="C267" s="144">
        <v>0.56196797899999995</v>
      </c>
      <c r="E267" s="144">
        <v>0.31124999199999998</v>
      </c>
      <c r="F267" s="144">
        <v>0.41844724100000003</v>
      </c>
    </row>
    <row r="268" spans="2:6" x14ac:dyDescent="0.25">
      <c r="B268" s="144">
        <v>0.62630262800000003</v>
      </c>
      <c r="C268" s="144">
        <v>0.77990297200000003</v>
      </c>
      <c r="E268" s="144">
        <v>0.29968983399999999</v>
      </c>
      <c r="F268" s="144">
        <v>0.22238290199999999</v>
      </c>
    </row>
    <row r="269" spans="2:6" x14ac:dyDescent="0.25">
      <c r="B269" s="144">
        <v>0.85799013599999996</v>
      </c>
      <c r="C269" s="144">
        <v>0.51340339499999998</v>
      </c>
      <c r="E269" s="144">
        <v>0.219023895</v>
      </c>
      <c r="F269" s="144">
        <v>0.64201187000000004</v>
      </c>
    </row>
    <row r="270" spans="2:6" x14ac:dyDescent="0.25">
      <c r="B270" s="144">
        <v>0.84061288899999997</v>
      </c>
      <c r="C270" s="144">
        <v>0.72677701699999997</v>
      </c>
      <c r="E270" s="144">
        <v>0.33383336200000002</v>
      </c>
      <c r="F270" s="144">
        <v>0.21373777899999999</v>
      </c>
    </row>
    <row r="271" spans="2:6" x14ac:dyDescent="0.25">
      <c r="B271" s="144">
        <v>0.57690635599999995</v>
      </c>
      <c r="C271" s="144">
        <v>0.76739617699999996</v>
      </c>
      <c r="E271" s="144">
        <v>0.36369776399999998</v>
      </c>
      <c r="F271" s="144">
        <v>0.196706983</v>
      </c>
    </row>
    <row r="272" spans="2:6" x14ac:dyDescent="0.25">
      <c r="B272" s="144">
        <v>0.578538424</v>
      </c>
      <c r="C272" s="144">
        <v>0.77420123299999999</v>
      </c>
      <c r="E272" s="144">
        <v>0.30868094099999999</v>
      </c>
      <c r="F272" s="144">
        <v>0.238806239</v>
      </c>
    </row>
    <row r="273" spans="2:6" x14ac:dyDescent="0.25">
      <c r="B273" s="144">
        <v>0.64108186199999995</v>
      </c>
      <c r="C273" s="144">
        <v>0.72868239800000001</v>
      </c>
      <c r="E273" s="144">
        <v>0.35670141500000002</v>
      </c>
      <c r="F273" s="144">
        <v>0.328909856</v>
      </c>
    </row>
    <row r="274" spans="2:6" x14ac:dyDescent="0.25">
      <c r="B274" s="144">
        <v>0.62744908099999996</v>
      </c>
      <c r="C274" s="144">
        <v>0.700268534</v>
      </c>
      <c r="E274" s="144">
        <v>0.30486444299999998</v>
      </c>
      <c r="F274" s="144">
        <v>0.35633145500000002</v>
      </c>
    </row>
    <row r="275" spans="2:6" x14ac:dyDescent="0.25">
      <c r="B275" s="144">
        <v>0.63919443300000001</v>
      </c>
      <c r="C275" s="144">
        <v>0.60168306400000005</v>
      </c>
      <c r="E275" s="144">
        <v>0.338041653</v>
      </c>
      <c r="F275" s="144">
        <v>0.49443147199999998</v>
      </c>
    </row>
    <row r="276" spans="2:6" x14ac:dyDescent="0.25">
      <c r="B276" s="144">
        <v>0.57356408000000003</v>
      </c>
      <c r="C276" s="144">
        <v>0.80033277899999999</v>
      </c>
      <c r="E276" s="144">
        <v>0.56853906099999996</v>
      </c>
      <c r="F276" s="144">
        <v>0.178041543</v>
      </c>
    </row>
    <row r="277" spans="2:6" x14ac:dyDescent="0.25">
      <c r="B277" s="144">
        <v>0.57843440000000002</v>
      </c>
      <c r="C277" s="144">
        <v>0.847079213</v>
      </c>
      <c r="E277" s="144">
        <v>0.281975904</v>
      </c>
      <c r="F277" s="144">
        <v>0.14632299200000001</v>
      </c>
    </row>
    <row r="278" spans="2:6" x14ac:dyDescent="0.25">
      <c r="B278" s="144">
        <v>0.57143985500000005</v>
      </c>
      <c r="C278" s="144">
        <v>0.70401569600000002</v>
      </c>
      <c r="E278" s="144">
        <v>0.34497907700000002</v>
      </c>
      <c r="F278" s="144">
        <v>0.30171653100000001</v>
      </c>
    </row>
    <row r="279" spans="2:6" x14ac:dyDescent="0.25">
      <c r="B279" s="144">
        <v>0.72225503800000002</v>
      </c>
      <c r="C279" s="144">
        <v>0.78128022399999997</v>
      </c>
      <c r="E279" s="144">
        <v>0.34731708999999999</v>
      </c>
      <c r="F279" s="144">
        <v>0.16378019499999999</v>
      </c>
    </row>
    <row r="280" spans="2:6" x14ac:dyDescent="0.25">
      <c r="B280" s="144">
        <v>0.64581044700000001</v>
      </c>
      <c r="C280" s="144">
        <v>0.55518017099999994</v>
      </c>
      <c r="E280" s="144">
        <v>0.25845064800000001</v>
      </c>
      <c r="F280" s="144">
        <v>0.429863997</v>
      </c>
    </row>
    <row r="281" spans="2:6" x14ac:dyDescent="0.25">
      <c r="B281" s="144">
        <v>0.56887482</v>
      </c>
      <c r="C281" s="144">
        <v>0.80582721199999996</v>
      </c>
      <c r="E281" s="144">
        <v>0.304303451</v>
      </c>
      <c r="F281" s="144">
        <v>0.145239177</v>
      </c>
    </row>
    <row r="282" spans="2:6" x14ac:dyDescent="0.25">
      <c r="B282" s="144">
        <v>0.85636116600000001</v>
      </c>
      <c r="C282" s="144">
        <v>0.59734380899999995</v>
      </c>
      <c r="E282" s="144">
        <v>0.31410443900000001</v>
      </c>
      <c r="F282" s="144">
        <v>0.30532525799999999</v>
      </c>
    </row>
    <row r="283" spans="2:6" x14ac:dyDescent="0.25">
      <c r="B283" s="144">
        <v>0.60104458199999999</v>
      </c>
      <c r="C283" s="144">
        <v>0.66351373199999997</v>
      </c>
      <c r="E283" s="144">
        <v>0.74789571200000005</v>
      </c>
      <c r="F283" s="144">
        <v>0.177100691</v>
      </c>
    </row>
    <row r="284" spans="2:6" x14ac:dyDescent="0.25">
      <c r="B284" s="144">
        <v>0.80153482099999995</v>
      </c>
      <c r="C284" s="144">
        <v>0.81605716500000003</v>
      </c>
      <c r="E284" s="144">
        <v>0.41549388199999998</v>
      </c>
      <c r="F284" s="144">
        <v>0.104906974</v>
      </c>
    </row>
    <row r="285" spans="2:6" x14ac:dyDescent="0.25">
      <c r="B285" s="144">
        <v>0.70825122900000004</v>
      </c>
      <c r="C285" s="144">
        <v>0.586730529</v>
      </c>
      <c r="E285" s="144">
        <v>0.33341084700000001</v>
      </c>
      <c r="F285" s="144">
        <v>0.22685408200000001</v>
      </c>
    </row>
    <row r="286" spans="2:6" x14ac:dyDescent="0.25">
      <c r="B286" s="144">
        <v>0.61515394800000001</v>
      </c>
      <c r="C286" s="144">
        <v>0.79573291099999999</v>
      </c>
      <c r="E286" s="144">
        <v>0.54329820500000003</v>
      </c>
      <c r="F286" s="144">
        <v>0.19326117700000001</v>
      </c>
    </row>
    <row r="287" spans="2:6" x14ac:dyDescent="0.25">
      <c r="B287" s="144">
        <v>0.72925588600000002</v>
      </c>
      <c r="C287" s="144">
        <v>0.81159185099999998</v>
      </c>
      <c r="E287" s="144">
        <v>0.350063179</v>
      </c>
      <c r="F287" s="144">
        <v>0.175829192</v>
      </c>
    </row>
    <row r="288" spans="2:6" x14ac:dyDescent="0.25">
      <c r="B288" s="144">
        <v>0.71235693700000002</v>
      </c>
      <c r="C288" s="144">
        <v>0.81488660400000001</v>
      </c>
      <c r="E288" s="144">
        <v>0.278822348</v>
      </c>
      <c r="F288" s="144">
        <v>0.12522366099999999</v>
      </c>
    </row>
    <row r="289" spans="2:6" x14ac:dyDescent="0.25">
      <c r="B289" s="144">
        <v>0.60511991300000001</v>
      </c>
      <c r="C289" s="144">
        <v>0.69489691399999998</v>
      </c>
      <c r="E289" s="144">
        <v>0.50532296799999998</v>
      </c>
      <c r="F289" s="144">
        <v>0.243151062</v>
      </c>
    </row>
    <row r="290" spans="2:6" x14ac:dyDescent="0.25">
      <c r="B290" s="144">
        <v>0.62339832399999995</v>
      </c>
      <c r="C290" s="144">
        <v>0.62712073599999996</v>
      </c>
      <c r="E290" s="144">
        <v>0.51691501699999998</v>
      </c>
      <c r="F290" s="144">
        <v>0.27053166400000001</v>
      </c>
    </row>
    <row r="291" spans="2:6" x14ac:dyDescent="0.25">
      <c r="B291" s="144">
        <v>0.74329968199999996</v>
      </c>
      <c r="C291" s="144">
        <v>0.80648957700000001</v>
      </c>
      <c r="E291" s="144">
        <v>0.36419593500000003</v>
      </c>
      <c r="F291" s="144">
        <v>0.241375592</v>
      </c>
    </row>
    <row r="292" spans="2:6" x14ac:dyDescent="0.25">
      <c r="B292" s="144">
        <v>0.55912639500000005</v>
      </c>
      <c r="C292" s="144">
        <v>0.81719250600000004</v>
      </c>
      <c r="E292" s="144">
        <v>0.35669493000000002</v>
      </c>
      <c r="F292" s="144">
        <v>0.12478893100000001</v>
      </c>
    </row>
    <row r="293" spans="2:6" x14ac:dyDescent="0.25">
      <c r="B293" s="144">
        <v>0.61147579900000004</v>
      </c>
      <c r="C293" s="144">
        <v>0.72207277599999997</v>
      </c>
      <c r="E293" s="144">
        <v>0.35609305299999999</v>
      </c>
      <c r="F293" s="144">
        <v>0.170598367</v>
      </c>
    </row>
    <row r="294" spans="2:6" x14ac:dyDescent="0.25">
      <c r="B294" s="144">
        <v>0.77283191299999998</v>
      </c>
      <c r="C294" s="144">
        <v>0.83831979000000001</v>
      </c>
      <c r="E294" s="144">
        <v>0.45419838499999998</v>
      </c>
      <c r="F294" s="144">
        <v>0.12212825200000001</v>
      </c>
    </row>
    <row r="295" spans="2:6" x14ac:dyDescent="0.25">
      <c r="B295" s="144">
        <v>0.51927957400000002</v>
      </c>
      <c r="C295" s="144">
        <v>0.59581226499999995</v>
      </c>
      <c r="E295" s="144">
        <v>0.48030013199999999</v>
      </c>
      <c r="F295" s="144">
        <v>0.41504185700000001</v>
      </c>
    </row>
    <row r="296" spans="2:6" x14ac:dyDescent="0.25">
      <c r="B296" s="144">
        <v>0.85764514400000003</v>
      </c>
      <c r="C296" s="144">
        <v>0.76386583600000002</v>
      </c>
      <c r="E296" s="144">
        <v>0.29687915399999998</v>
      </c>
      <c r="F296" s="144">
        <v>0.14631021899999999</v>
      </c>
    </row>
    <row r="297" spans="2:6" x14ac:dyDescent="0.25">
      <c r="B297" s="144">
        <v>0.698603321</v>
      </c>
      <c r="C297" s="144">
        <v>0.79966557699999996</v>
      </c>
      <c r="E297" s="144">
        <v>0.32769251300000002</v>
      </c>
      <c r="F297" s="144">
        <v>0.173976516</v>
      </c>
    </row>
    <row r="298" spans="2:6" x14ac:dyDescent="0.25">
      <c r="B298" s="144">
        <v>0.68666316100000002</v>
      </c>
      <c r="C298" s="144">
        <v>0.71918422500000001</v>
      </c>
      <c r="E298" s="144">
        <v>0.42718490799999997</v>
      </c>
      <c r="F298" s="144">
        <v>0.336567746</v>
      </c>
    </row>
    <row r="299" spans="2:6" x14ac:dyDescent="0.25">
      <c r="B299" s="144">
        <v>0.89990162600000001</v>
      </c>
      <c r="C299" s="144">
        <v>0.69705837599999998</v>
      </c>
      <c r="E299" s="144">
        <v>0.17506016699999999</v>
      </c>
      <c r="F299" s="144">
        <v>0.21995583599999999</v>
      </c>
    </row>
    <row r="300" spans="2:6" x14ac:dyDescent="0.25">
      <c r="B300" s="144">
        <v>0.85066754899999997</v>
      </c>
      <c r="C300" s="144">
        <v>0.794861504</v>
      </c>
      <c r="E300" s="144">
        <v>0.32654602500000002</v>
      </c>
      <c r="F300" s="144">
        <v>0.13255628699999999</v>
      </c>
    </row>
    <row r="301" spans="2:6" x14ac:dyDescent="0.25">
      <c r="B301" s="144">
        <v>0.88183340200000004</v>
      </c>
      <c r="C301" s="144">
        <v>0.65436457999999997</v>
      </c>
      <c r="E301" s="144">
        <v>0.148715719</v>
      </c>
      <c r="F301" s="144">
        <v>0.225451979</v>
      </c>
    </row>
    <row r="302" spans="2:6" x14ac:dyDescent="0.25">
      <c r="B302" s="144">
        <v>0.75996382699999998</v>
      </c>
      <c r="C302" s="144">
        <v>0.70822702400000004</v>
      </c>
      <c r="E302" s="144">
        <v>0.14771821099999999</v>
      </c>
      <c r="F302" s="144">
        <v>0.26205218899999999</v>
      </c>
    </row>
    <row r="303" spans="2:6" x14ac:dyDescent="0.25">
      <c r="B303" s="144">
        <v>0.64448554800000002</v>
      </c>
      <c r="C303" s="144">
        <v>0.692502163</v>
      </c>
      <c r="E303" s="144">
        <v>0.36711347700000002</v>
      </c>
      <c r="F303" s="144">
        <v>0.252456281</v>
      </c>
    </row>
    <row r="304" spans="2:6" x14ac:dyDescent="0.25">
      <c r="B304" s="144">
        <v>0.51739767599999997</v>
      </c>
      <c r="C304" s="144">
        <v>0.65283477199999995</v>
      </c>
      <c r="E304" s="144">
        <v>0.30546931599999999</v>
      </c>
      <c r="F304" s="144">
        <v>0.28765470300000001</v>
      </c>
    </row>
    <row r="305" spans="2:6" x14ac:dyDescent="0.25">
      <c r="B305" s="144">
        <v>0.59644466900000004</v>
      </c>
      <c r="C305" s="144">
        <v>0.83830654500000001</v>
      </c>
      <c r="E305" s="144">
        <v>0.31220037499999997</v>
      </c>
      <c r="F305" s="144">
        <v>0.14069795299999999</v>
      </c>
    </row>
    <row r="306" spans="2:6" x14ac:dyDescent="0.25">
      <c r="B306" s="144">
        <v>0.71672305599999997</v>
      </c>
      <c r="C306" s="144">
        <v>0.83522005700000002</v>
      </c>
      <c r="E306" s="144">
        <v>0.31191288499999997</v>
      </c>
      <c r="F306" s="144">
        <v>0.102926344</v>
      </c>
    </row>
    <row r="307" spans="2:6" x14ac:dyDescent="0.25">
      <c r="B307" s="144">
        <v>0.58519118199999998</v>
      </c>
      <c r="C307" s="144">
        <v>0.75844187500000004</v>
      </c>
      <c r="E307" s="144">
        <v>0.39182141799999998</v>
      </c>
      <c r="F307" s="144">
        <v>0.13828747599999999</v>
      </c>
    </row>
    <row r="308" spans="2:6" x14ac:dyDescent="0.25">
      <c r="B308" s="144">
        <v>0.74154592399999997</v>
      </c>
      <c r="C308" s="144">
        <v>0.52160300000000004</v>
      </c>
      <c r="E308" s="144">
        <v>0.15143730999999999</v>
      </c>
      <c r="F308" s="144">
        <v>0.386428471</v>
      </c>
    </row>
    <row r="309" spans="2:6" x14ac:dyDescent="0.25">
      <c r="B309" s="144">
        <v>0.71062134099999996</v>
      </c>
      <c r="C309" s="144">
        <v>0.60284401899999995</v>
      </c>
      <c r="E309" s="144">
        <v>0.13883326700000001</v>
      </c>
      <c r="F309" s="144">
        <v>0.16507687600000001</v>
      </c>
    </row>
    <row r="310" spans="2:6" x14ac:dyDescent="0.25">
      <c r="B310" s="144">
        <v>0.49160605000000002</v>
      </c>
      <c r="C310" s="144">
        <v>0.75994966100000005</v>
      </c>
      <c r="E310" s="144">
        <v>0.38143849800000001</v>
      </c>
      <c r="F310" s="144">
        <v>0.14596473600000001</v>
      </c>
    </row>
    <row r="311" spans="2:6" x14ac:dyDescent="0.25">
      <c r="B311" s="144">
        <v>0.76412744099999996</v>
      </c>
      <c r="C311" s="144">
        <v>0.72536755600000002</v>
      </c>
      <c r="E311" s="144">
        <v>0.25235000899999999</v>
      </c>
      <c r="F311" s="144">
        <v>0.179582294</v>
      </c>
    </row>
    <row r="312" spans="2:6" x14ac:dyDescent="0.25">
      <c r="B312" s="144">
        <v>0.70184854299999999</v>
      </c>
      <c r="C312" s="144">
        <v>0.71570012599999999</v>
      </c>
      <c r="E312" s="144">
        <v>0.16565940100000001</v>
      </c>
      <c r="F312" s="144">
        <v>0.23456651100000001</v>
      </c>
    </row>
    <row r="313" spans="2:6" x14ac:dyDescent="0.25">
      <c r="B313" s="144">
        <v>0.66618872100000004</v>
      </c>
      <c r="C313" s="144">
        <v>0.72196902799999996</v>
      </c>
      <c r="E313" s="144">
        <v>0.19731480600000001</v>
      </c>
      <c r="F313" s="144">
        <v>0.19073885099999999</v>
      </c>
    </row>
    <row r="314" spans="2:6" x14ac:dyDescent="0.25">
      <c r="B314" s="144">
        <v>0.406622608</v>
      </c>
      <c r="C314" s="144">
        <v>0.677565317</v>
      </c>
      <c r="E314" s="144">
        <v>0.30436522100000002</v>
      </c>
      <c r="F314" s="144">
        <v>0.17856309500000001</v>
      </c>
    </row>
    <row r="315" spans="2:6" x14ac:dyDescent="0.25">
      <c r="B315" s="144">
        <v>0.74306053999999999</v>
      </c>
      <c r="C315" s="144">
        <v>0.68580092100000001</v>
      </c>
      <c r="E315" s="144">
        <v>0.165450299</v>
      </c>
      <c r="F315" s="144">
        <v>0.26539899</v>
      </c>
    </row>
    <row r="316" spans="2:6" x14ac:dyDescent="0.25">
      <c r="B316" s="144">
        <v>0.77755614200000001</v>
      </c>
      <c r="C316" s="144">
        <v>0.67495244399999998</v>
      </c>
      <c r="E316" s="144">
        <v>0.192872302</v>
      </c>
      <c r="F316" s="144">
        <v>0.169028699</v>
      </c>
    </row>
    <row r="317" spans="2:6" x14ac:dyDescent="0.25">
      <c r="B317" s="144">
        <v>0.58664187499999998</v>
      </c>
      <c r="C317" s="144">
        <v>0.80682145900000002</v>
      </c>
      <c r="E317" s="144">
        <v>0.329470284</v>
      </c>
      <c r="F317" s="144">
        <v>0.15100071000000001</v>
      </c>
    </row>
    <row r="318" spans="2:6" x14ac:dyDescent="0.25">
      <c r="B318" s="144">
        <v>0.577070325</v>
      </c>
      <c r="C318" s="144">
        <v>0.74451668100000001</v>
      </c>
      <c r="E318" s="144">
        <v>0.282135688</v>
      </c>
      <c r="F318" s="144">
        <v>0.25346364199999999</v>
      </c>
    </row>
    <row r="319" spans="2:6" x14ac:dyDescent="0.25">
      <c r="B319" s="144">
        <v>0.782634779</v>
      </c>
      <c r="C319" s="144">
        <v>0.67640198799999995</v>
      </c>
      <c r="E319" s="144">
        <v>0.35445735</v>
      </c>
      <c r="F319" s="144">
        <v>0.14470691699999999</v>
      </c>
    </row>
    <row r="320" spans="2:6" x14ac:dyDescent="0.25">
      <c r="B320" s="144">
        <v>0.82258882600000005</v>
      </c>
      <c r="C320" s="144">
        <v>0.52118415299999998</v>
      </c>
      <c r="E320" s="144">
        <v>0.32773771800000001</v>
      </c>
      <c r="F320" s="144">
        <v>0.23020110499999999</v>
      </c>
    </row>
    <row r="321" spans="2:6" x14ac:dyDescent="0.25">
      <c r="B321" s="144">
        <v>0.79482449700000002</v>
      </c>
      <c r="C321" s="144">
        <v>0.79326020100000005</v>
      </c>
      <c r="E321" s="144">
        <v>0.21708887199999999</v>
      </c>
      <c r="F321" s="144">
        <v>0.16913402499999999</v>
      </c>
    </row>
    <row r="322" spans="2:6" x14ac:dyDescent="0.25">
      <c r="B322" s="144">
        <v>0.60612143900000004</v>
      </c>
      <c r="C322" s="144">
        <v>0.78022241800000003</v>
      </c>
      <c r="E322" s="144">
        <v>0.165209729</v>
      </c>
      <c r="F322" s="144">
        <v>0.314345033</v>
      </c>
    </row>
    <row r="323" spans="2:6" x14ac:dyDescent="0.25">
      <c r="B323" s="144">
        <v>0.60042155399999997</v>
      </c>
      <c r="C323" s="144">
        <v>0.79424055599999999</v>
      </c>
      <c r="E323" s="144">
        <v>0.26626788499999998</v>
      </c>
      <c r="F323" s="144">
        <v>0.24281688900000001</v>
      </c>
    </row>
    <row r="324" spans="2:6" x14ac:dyDescent="0.25">
      <c r="B324" s="144">
        <v>0.86775336700000005</v>
      </c>
      <c r="C324" s="144">
        <v>0.58914050100000004</v>
      </c>
      <c r="E324" s="144">
        <v>0.294529396</v>
      </c>
      <c r="F324" s="144">
        <v>0.75899477800000004</v>
      </c>
    </row>
    <row r="325" spans="2:6" x14ac:dyDescent="0.25">
      <c r="B325" s="144">
        <v>0.52893175599999998</v>
      </c>
      <c r="C325" s="144">
        <v>0.67238963699999998</v>
      </c>
      <c r="E325" s="144">
        <v>0.45074392099999999</v>
      </c>
      <c r="F325" s="144">
        <v>0.52522470899999996</v>
      </c>
    </row>
    <row r="326" spans="2:6" x14ac:dyDescent="0.25">
      <c r="B326" s="144">
        <v>0.52761023299999998</v>
      </c>
      <c r="C326" s="144">
        <v>0.73448445299999998</v>
      </c>
      <c r="E326" s="144">
        <v>0.434045968</v>
      </c>
      <c r="F326" s="144">
        <v>0.32776232500000002</v>
      </c>
    </row>
    <row r="327" spans="2:6" x14ac:dyDescent="0.25">
      <c r="B327" s="144">
        <v>0.65713981600000004</v>
      </c>
      <c r="C327" s="144">
        <v>0.51658434900000005</v>
      </c>
      <c r="E327" s="144">
        <v>0.19069061500000001</v>
      </c>
      <c r="F327" s="144">
        <v>0.68306956100000005</v>
      </c>
    </row>
    <row r="328" spans="2:6" x14ac:dyDescent="0.25">
      <c r="B328" s="144">
        <v>0.74389709299999995</v>
      </c>
      <c r="C328" s="144">
        <v>0.66750246099999999</v>
      </c>
      <c r="E328" s="144">
        <v>0.16396335000000001</v>
      </c>
      <c r="F328" s="144">
        <v>0.51858258899999998</v>
      </c>
    </row>
    <row r="329" spans="2:6" x14ac:dyDescent="0.25">
      <c r="B329" s="144">
        <v>0.70628612800000001</v>
      </c>
      <c r="C329" s="144">
        <v>0.80915344700000003</v>
      </c>
      <c r="E329" s="144">
        <v>0.27413195299999998</v>
      </c>
      <c r="F329" s="144">
        <v>0.111147674</v>
      </c>
    </row>
    <row r="330" spans="2:6" x14ac:dyDescent="0.25">
      <c r="B330" s="144">
        <v>0.56645484099999999</v>
      </c>
      <c r="C330" s="144">
        <v>0.86465021900000005</v>
      </c>
      <c r="E330" s="144">
        <v>0.21855279499999999</v>
      </c>
      <c r="F330" s="144">
        <v>0.146085933</v>
      </c>
    </row>
    <row r="331" spans="2:6" x14ac:dyDescent="0.25">
      <c r="B331" s="144">
        <v>0.83704473199999996</v>
      </c>
      <c r="C331" s="144">
        <v>0.700312092</v>
      </c>
      <c r="E331" s="144">
        <v>0.14901598699999999</v>
      </c>
      <c r="F331" s="144">
        <v>0.168847629</v>
      </c>
    </row>
    <row r="332" spans="2:6" x14ac:dyDescent="0.25">
      <c r="B332" s="144">
        <v>0.87326002000000003</v>
      </c>
      <c r="C332" s="144">
        <v>0.71218171399999997</v>
      </c>
      <c r="E332" s="144">
        <v>0.140657315</v>
      </c>
      <c r="F332" s="144">
        <v>0.31264961299999999</v>
      </c>
    </row>
    <row r="333" spans="2:6" x14ac:dyDescent="0.25">
      <c r="B333" s="144">
        <v>0.75186774899999997</v>
      </c>
      <c r="C333" s="144">
        <v>0.72488083800000003</v>
      </c>
      <c r="E333" s="144">
        <v>0.12156826599999999</v>
      </c>
      <c r="F333" s="144">
        <v>0.563708549</v>
      </c>
    </row>
    <row r="334" spans="2:6" x14ac:dyDescent="0.25">
      <c r="B334" s="144">
        <v>0.834944766</v>
      </c>
      <c r="C334" s="144">
        <v>0.77049540500000002</v>
      </c>
      <c r="E334" s="144">
        <v>0.20633005099999999</v>
      </c>
      <c r="F334" s="144">
        <v>0.25234665000000001</v>
      </c>
    </row>
    <row r="335" spans="2:6" x14ac:dyDescent="0.25">
      <c r="B335" s="144">
        <v>0.67543152399999995</v>
      </c>
      <c r="C335" s="144">
        <v>0.687295192</v>
      </c>
      <c r="E335" s="144">
        <v>0.32428470599999998</v>
      </c>
      <c r="F335" s="144">
        <v>0.44626511899999999</v>
      </c>
    </row>
    <row r="336" spans="2:6" x14ac:dyDescent="0.25">
      <c r="B336" s="144">
        <v>0.84476825</v>
      </c>
      <c r="C336" s="144">
        <v>0.58272909399999995</v>
      </c>
      <c r="E336" s="144">
        <v>0.15971951400000001</v>
      </c>
      <c r="F336" s="144">
        <v>0.54757029099999999</v>
      </c>
    </row>
    <row r="337" spans="2:6" x14ac:dyDescent="0.25">
      <c r="B337" s="144">
        <v>0.67927568000000005</v>
      </c>
      <c r="C337" s="144">
        <v>0.67639704199999995</v>
      </c>
      <c r="E337" s="144">
        <v>0.28805447000000001</v>
      </c>
      <c r="F337" s="144">
        <v>0.54804782799999996</v>
      </c>
    </row>
    <row r="338" spans="2:6" x14ac:dyDescent="0.25">
      <c r="B338" s="144">
        <v>0.72150382999999996</v>
      </c>
      <c r="C338" s="144">
        <v>0.65978153500000003</v>
      </c>
      <c r="E338" s="144">
        <v>0.21446663599999999</v>
      </c>
      <c r="F338" s="144">
        <v>0.25337601900000001</v>
      </c>
    </row>
    <row r="339" spans="2:6" x14ac:dyDescent="0.25">
      <c r="B339" s="144">
        <v>0.720509446</v>
      </c>
      <c r="C339" s="144">
        <v>0.72482026799999999</v>
      </c>
      <c r="E339" s="144">
        <v>0.23871779900000001</v>
      </c>
      <c r="F339" s="144">
        <v>0.33129532699999997</v>
      </c>
    </row>
    <row r="340" spans="2:6" x14ac:dyDescent="0.25">
      <c r="B340" s="144">
        <v>0.700484628</v>
      </c>
      <c r="C340" s="144">
        <v>0.71035076799999997</v>
      </c>
      <c r="E340" s="144">
        <v>0.17826534799999999</v>
      </c>
      <c r="F340" s="144">
        <v>0.32936708399999998</v>
      </c>
    </row>
    <row r="341" spans="2:6" x14ac:dyDescent="0.25">
      <c r="B341" s="144">
        <v>0.60639481299999998</v>
      </c>
      <c r="C341" s="144">
        <v>0.715956178</v>
      </c>
      <c r="E341" s="144">
        <v>0.38574870100000003</v>
      </c>
      <c r="F341" s="144">
        <v>0.267162026</v>
      </c>
    </row>
    <row r="342" spans="2:6" x14ac:dyDescent="0.25">
      <c r="B342" s="144">
        <v>0.65597010099999997</v>
      </c>
      <c r="C342" s="144">
        <v>0.80646748599999996</v>
      </c>
      <c r="E342" s="144">
        <v>0.33774972199999997</v>
      </c>
      <c r="F342" s="144">
        <v>0.17853611899999999</v>
      </c>
    </row>
    <row r="343" spans="2:6" x14ac:dyDescent="0.25">
      <c r="B343" s="144">
        <v>0.68029898600000005</v>
      </c>
      <c r="C343" s="144">
        <v>0.666233187</v>
      </c>
      <c r="E343" s="144">
        <v>0.29492810800000002</v>
      </c>
      <c r="F343" s="144">
        <v>0.509746955</v>
      </c>
    </row>
    <row r="344" spans="2:6" x14ac:dyDescent="0.25">
      <c r="B344" s="144">
        <v>0.82645684600000002</v>
      </c>
      <c r="C344" s="144">
        <v>0.76581178500000002</v>
      </c>
      <c r="E344" s="144">
        <v>0.115987759</v>
      </c>
      <c r="F344" s="144">
        <v>0.25595395399999998</v>
      </c>
    </row>
    <row r="345" spans="2:6" x14ac:dyDescent="0.25">
      <c r="B345" s="144">
        <v>0.69830091100000002</v>
      </c>
      <c r="C345" s="144">
        <v>0.71893606200000004</v>
      </c>
      <c r="E345" s="144">
        <v>0.258865699</v>
      </c>
      <c r="F345" s="144">
        <v>0.163114957</v>
      </c>
    </row>
    <row r="346" spans="2:6" x14ac:dyDescent="0.25">
      <c r="B346" s="144">
        <v>0.62445718500000003</v>
      </c>
      <c r="C346" s="144">
        <v>0.70101653900000005</v>
      </c>
      <c r="E346" s="144">
        <v>0.33447915299999997</v>
      </c>
      <c r="F346" s="144">
        <v>0.65292124799999995</v>
      </c>
    </row>
    <row r="347" spans="2:6" x14ac:dyDescent="0.25">
      <c r="B347" s="144">
        <v>0.69038376499999998</v>
      </c>
      <c r="C347" s="144">
        <v>0.84940675099999996</v>
      </c>
      <c r="E347" s="144">
        <v>0.31370786499999997</v>
      </c>
      <c r="F347" s="144">
        <v>0.19747683599999999</v>
      </c>
    </row>
    <row r="348" spans="2:6" x14ac:dyDescent="0.25">
      <c r="B348" s="144">
        <v>0.53860512299999996</v>
      </c>
      <c r="C348" s="144">
        <v>0.671577388</v>
      </c>
      <c r="E348" s="144">
        <v>0.28215422299999998</v>
      </c>
      <c r="F348" s="144">
        <v>0.49131177999999998</v>
      </c>
    </row>
    <row r="349" spans="2:6" x14ac:dyDescent="0.25">
      <c r="B349" s="144">
        <v>0.78291431700000003</v>
      </c>
      <c r="C349" s="144">
        <v>0.751095501</v>
      </c>
      <c r="E349" s="144">
        <v>0.25261080000000002</v>
      </c>
      <c r="F349" s="144">
        <v>0.38699562500000001</v>
      </c>
    </row>
    <row r="350" spans="2:6" x14ac:dyDescent="0.25">
      <c r="B350" s="144">
        <v>0.76089384599999998</v>
      </c>
      <c r="C350" s="144">
        <v>0.75854204400000003</v>
      </c>
      <c r="E350" s="144">
        <v>0.40293294899999998</v>
      </c>
      <c r="F350" s="144">
        <v>0.56754185199999996</v>
      </c>
    </row>
    <row r="351" spans="2:6" x14ac:dyDescent="0.25">
      <c r="B351" s="144">
        <v>0.72895933400000001</v>
      </c>
      <c r="C351" s="144">
        <v>0.70974996099999998</v>
      </c>
      <c r="E351" s="144">
        <v>0.36065298699999998</v>
      </c>
      <c r="F351" s="144">
        <v>0.46042477199999998</v>
      </c>
    </row>
    <row r="352" spans="2:6" x14ac:dyDescent="0.25">
      <c r="B352" s="144">
        <v>0.728369182</v>
      </c>
      <c r="C352" s="144">
        <v>0.70621151900000001</v>
      </c>
      <c r="E352" s="144">
        <v>0.21591950100000001</v>
      </c>
      <c r="F352" s="144">
        <v>0.42076216999999999</v>
      </c>
    </row>
    <row r="353" spans="2:6" x14ac:dyDescent="0.25">
      <c r="B353" s="144">
        <v>0.62259942000000001</v>
      </c>
      <c r="C353" s="144">
        <v>0.66649538399999997</v>
      </c>
      <c r="E353" s="144">
        <v>0.29142898299999997</v>
      </c>
      <c r="F353" s="144">
        <v>0.50610592700000001</v>
      </c>
    </row>
    <row r="354" spans="2:6" x14ac:dyDescent="0.25">
      <c r="B354" s="144">
        <v>0.67901386799999996</v>
      </c>
      <c r="C354" s="144">
        <v>0.64903194200000003</v>
      </c>
      <c r="E354" s="144">
        <v>0.26722230400000002</v>
      </c>
      <c r="F354" s="144">
        <v>0.38601149499999998</v>
      </c>
    </row>
    <row r="355" spans="2:6" x14ac:dyDescent="0.25">
      <c r="B355" s="144">
        <v>0.73700131999999996</v>
      </c>
      <c r="C355" s="144">
        <v>0.69162037600000004</v>
      </c>
      <c r="E355" s="144">
        <v>0.159365496</v>
      </c>
      <c r="F355" s="144">
        <v>0.252152863</v>
      </c>
    </row>
    <row r="356" spans="2:6" x14ac:dyDescent="0.25">
      <c r="B356" s="144">
        <v>0.80962555899999999</v>
      </c>
      <c r="C356" s="144">
        <v>0.72810568499999995</v>
      </c>
      <c r="E356" s="144">
        <v>0.15208603200000001</v>
      </c>
      <c r="F356" s="144">
        <v>0.53677934999999999</v>
      </c>
    </row>
    <row r="357" spans="2:6" x14ac:dyDescent="0.25">
      <c r="B357" s="144">
        <v>0.74692926299999995</v>
      </c>
      <c r="C357" s="144">
        <v>0.69929543400000005</v>
      </c>
      <c r="E357" s="144">
        <v>0.16835477200000001</v>
      </c>
      <c r="F357" s="144">
        <v>0.281676011</v>
      </c>
    </row>
    <row r="358" spans="2:6" x14ac:dyDescent="0.25">
      <c r="B358" s="144">
        <v>0.79131686300000004</v>
      </c>
      <c r="C358" s="144">
        <v>0.75478202999999999</v>
      </c>
      <c r="E358" s="144">
        <v>0.25159693300000002</v>
      </c>
      <c r="F358" s="144">
        <v>0.20982383700000001</v>
      </c>
    </row>
    <row r="359" spans="2:6" x14ac:dyDescent="0.25">
      <c r="B359" s="144">
        <v>0.703404943</v>
      </c>
      <c r="C359" s="144">
        <v>0.56671730099999995</v>
      </c>
      <c r="E359" s="144">
        <v>0.31402637100000003</v>
      </c>
      <c r="F359" s="144">
        <v>0.35670040400000003</v>
      </c>
    </row>
    <row r="360" spans="2:6" x14ac:dyDescent="0.25">
      <c r="B360" s="144">
        <v>0.74019323800000003</v>
      </c>
      <c r="C360" s="144">
        <v>0.74348220600000003</v>
      </c>
      <c r="E360" s="144">
        <v>0.22668846500000001</v>
      </c>
      <c r="F360" s="144">
        <v>0.14633779799999999</v>
      </c>
    </row>
    <row r="361" spans="2:6" x14ac:dyDescent="0.25">
      <c r="B361" s="144">
        <v>0.76659171100000001</v>
      </c>
      <c r="C361" s="144">
        <v>0.79186269799999998</v>
      </c>
      <c r="E361" s="144">
        <v>0.267026863</v>
      </c>
      <c r="F361" s="144">
        <v>0.17940769500000001</v>
      </c>
    </row>
    <row r="362" spans="2:6" x14ac:dyDescent="0.25">
      <c r="B362" s="144">
        <v>0.88030905100000001</v>
      </c>
      <c r="C362" s="144">
        <v>0.79999473499999996</v>
      </c>
      <c r="E362" s="144">
        <v>0.15114828499999999</v>
      </c>
      <c r="F362" s="144">
        <v>0.206513587</v>
      </c>
    </row>
    <row r="363" spans="2:6" x14ac:dyDescent="0.25">
      <c r="B363" s="144">
        <v>0.69545048700000001</v>
      </c>
      <c r="C363" s="144">
        <v>0.75171522499999999</v>
      </c>
      <c r="E363" s="144">
        <v>0.374979373</v>
      </c>
      <c r="F363" s="144">
        <v>0.197897296</v>
      </c>
    </row>
    <row r="364" spans="2:6" x14ac:dyDescent="0.25">
      <c r="B364" s="144">
        <v>0.70184548700000005</v>
      </c>
      <c r="C364" s="144">
        <v>0.65534591799999997</v>
      </c>
      <c r="E364" s="144">
        <v>0.34154589200000002</v>
      </c>
      <c r="F364" s="144">
        <v>0.28181340999999999</v>
      </c>
    </row>
    <row r="365" spans="2:6" x14ac:dyDescent="0.25">
      <c r="B365" s="144">
        <v>0.69891745599999999</v>
      </c>
      <c r="C365" s="144">
        <v>0.76848916300000003</v>
      </c>
      <c r="E365" s="144">
        <v>0.300168516</v>
      </c>
      <c r="F365" s="144">
        <v>0.14907611800000001</v>
      </c>
    </row>
    <row r="366" spans="2:6" x14ac:dyDescent="0.25">
      <c r="B366" s="144">
        <v>0.65307469600000001</v>
      </c>
      <c r="C366" s="144">
        <v>0.55339604099999995</v>
      </c>
      <c r="E366" s="144">
        <v>0.30128050299999998</v>
      </c>
      <c r="F366" s="144">
        <v>0.36632721899999998</v>
      </c>
    </row>
    <row r="367" spans="2:6" x14ac:dyDescent="0.25">
      <c r="B367" s="144">
        <v>0.656328209</v>
      </c>
      <c r="C367" s="144">
        <v>0.79239564699999998</v>
      </c>
      <c r="E367" s="144">
        <v>0.27060305800000001</v>
      </c>
      <c r="F367" s="144">
        <v>0.33260303400000002</v>
      </c>
    </row>
    <row r="368" spans="2:6" x14ac:dyDescent="0.25">
      <c r="B368" s="144">
        <v>0.48732465200000002</v>
      </c>
      <c r="C368" s="144">
        <v>0.69187422899999995</v>
      </c>
      <c r="E368" s="144">
        <v>0.50510669100000005</v>
      </c>
      <c r="F368" s="144">
        <v>0.39113282100000002</v>
      </c>
    </row>
    <row r="369" spans="2:6" x14ac:dyDescent="0.25">
      <c r="B369" s="144">
        <v>0.75062535200000002</v>
      </c>
      <c r="C369" s="144">
        <v>0.91072877799999996</v>
      </c>
      <c r="E369" s="144">
        <v>0.30155646600000002</v>
      </c>
      <c r="F369" s="144">
        <v>8.8873872000000007E-2</v>
      </c>
    </row>
    <row r="370" spans="2:6" x14ac:dyDescent="0.25">
      <c r="B370" s="144">
        <v>0.76597825600000002</v>
      </c>
      <c r="C370" s="144">
        <v>0.71043000499999998</v>
      </c>
      <c r="E370" s="144">
        <v>0.32941775499999998</v>
      </c>
      <c r="F370" s="144">
        <v>0.46087846799999999</v>
      </c>
    </row>
    <row r="371" spans="2:6" x14ac:dyDescent="0.25">
      <c r="B371" s="144">
        <v>0.61204793800000001</v>
      </c>
      <c r="C371" s="144">
        <v>0.71785164000000001</v>
      </c>
      <c r="E371" s="144">
        <v>0.42709185</v>
      </c>
      <c r="F371" s="144">
        <v>0.20581438399999999</v>
      </c>
    </row>
    <row r="372" spans="2:6" x14ac:dyDescent="0.25">
      <c r="B372" s="144">
        <v>0.67121107800000002</v>
      </c>
      <c r="C372" s="144">
        <v>0.71908471600000001</v>
      </c>
      <c r="E372" s="144">
        <v>0.29909293300000001</v>
      </c>
      <c r="F372" s="144">
        <v>0.28380862600000001</v>
      </c>
    </row>
    <row r="373" spans="2:6" x14ac:dyDescent="0.25">
      <c r="B373" s="144">
        <v>0.63210633400000005</v>
      </c>
      <c r="C373" s="144">
        <v>0.80663923500000001</v>
      </c>
      <c r="E373" s="144">
        <v>0.358794273</v>
      </c>
      <c r="F373" s="144">
        <v>0.15972124500000001</v>
      </c>
    </row>
    <row r="374" spans="2:6" x14ac:dyDescent="0.25">
      <c r="B374" s="144">
        <v>0.72176759400000001</v>
      </c>
      <c r="C374" s="144">
        <v>0.84649994100000003</v>
      </c>
      <c r="E374" s="144">
        <v>0.25222551900000001</v>
      </c>
      <c r="F374" s="144">
        <v>0.20510220100000001</v>
      </c>
    </row>
    <row r="375" spans="2:6" x14ac:dyDescent="0.25">
      <c r="B375" s="144">
        <v>0.75242152299999998</v>
      </c>
      <c r="C375" s="144">
        <v>0.766807825</v>
      </c>
      <c r="E375" s="144">
        <v>0.23216759200000001</v>
      </c>
      <c r="F375" s="144">
        <v>0.250373234</v>
      </c>
    </row>
    <row r="376" spans="2:6" x14ac:dyDescent="0.25">
      <c r="B376" s="144">
        <v>0.68503937000000004</v>
      </c>
      <c r="C376" s="144">
        <v>0.71569565999999996</v>
      </c>
      <c r="E376" s="144">
        <v>0.178041543</v>
      </c>
      <c r="F376" s="144">
        <v>0.299508151</v>
      </c>
    </row>
    <row r="377" spans="2:6" x14ac:dyDescent="0.25">
      <c r="B377" s="144">
        <v>0.74822171599999998</v>
      </c>
      <c r="C377" s="144">
        <v>0.61476207800000005</v>
      </c>
      <c r="E377" s="144">
        <v>0.24020756300000001</v>
      </c>
      <c r="F377" s="144">
        <v>0.42104240500000001</v>
      </c>
    </row>
    <row r="378" spans="2:6" x14ac:dyDescent="0.25">
      <c r="B378" s="144">
        <v>0.82685325499999995</v>
      </c>
      <c r="C378" s="144">
        <v>0.52858823099999996</v>
      </c>
      <c r="E378" s="144">
        <v>0.1339506</v>
      </c>
      <c r="F378" s="144">
        <v>0.69711277199999999</v>
      </c>
    </row>
    <row r="379" spans="2:6" x14ac:dyDescent="0.25">
      <c r="B379" s="144">
        <v>0.79423022399999998</v>
      </c>
      <c r="C379" s="144">
        <v>0.85998131899999997</v>
      </c>
      <c r="E379" s="144">
        <v>0.22337225799999999</v>
      </c>
      <c r="F379" s="144">
        <v>0.10087022499999999</v>
      </c>
    </row>
    <row r="380" spans="2:6" x14ac:dyDescent="0.25">
      <c r="B380" s="144">
        <v>0.70511944100000001</v>
      </c>
      <c r="C380" s="144">
        <v>0.69371648799999996</v>
      </c>
      <c r="E380" s="144">
        <v>0.29764776399999998</v>
      </c>
      <c r="F380" s="144">
        <v>0.183512959</v>
      </c>
    </row>
    <row r="381" spans="2:6" x14ac:dyDescent="0.25">
      <c r="B381" s="144">
        <v>0.74114852200000003</v>
      </c>
      <c r="C381" s="144">
        <v>0.76977105499999998</v>
      </c>
      <c r="E381" s="144">
        <v>0.200827584</v>
      </c>
      <c r="F381" s="144">
        <v>0.16895285500000001</v>
      </c>
    </row>
    <row r="382" spans="2:6" x14ac:dyDescent="0.25">
      <c r="B382" s="144">
        <v>0.612569111</v>
      </c>
      <c r="C382" s="144">
        <v>0.63252022100000005</v>
      </c>
      <c r="E382" s="144">
        <v>0.41611885399999998</v>
      </c>
      <c r="F382" s="144">
        <v>0.34728644199999997</v>
      </c>
    </row>
    <row r="383" spans="2:6" x14ac:dyDescent="0.25">
      <c r="B383" s="144">
        <v>0.61654003899999998</v>
      </c>
      <c r="C383" s="144">
        <v>0.77742774000000003</v>
      </c>
      <c r="E383" s="144">
        <v>0.193304537</v>
      </c>
      <c r="F383" s="144">
        <v>0.18323283000000001</v>
      </c>
    </row>
    <row r="384" spans="2:6" x14ac:dyDescent="0.25">
      <c r="B384" s="144">
        <v>0.79649395899999997</v>
      </c>
      <c r="C384" s="144">
        <v>0.61230662499999999</v>
      </c>
      <c r="E384" s="144">
        <v>0.25997558900000001</v>
      </c>
      <c r="F384" s="144">
        <v>0.237585834</v>
      </c>
    </row>
    <row r="385" spans="2:6" x14ac:dyDescent="0.25">
      <c r="B385" s="144">
        <v>0.59774498200000004</v>
      </c>
      <c r="C385" s="144">
        <v>0.63903928799999998</v>
      </c>
      <c r="E385" s="144">
        <v>0.500502585</v>
      </c>
      <c r="F385" s="144">
        <v>0.29530229899999999</v>
      </c>
    </row>
    <row r="386" spans="2:6" x14ac:dyDescent="0.25">
      <c r="B386" s="144">
        <v>0.60763063699999997</v>
      </c>
      <c r="C386" s="144">
        <v>0.60647363600000004</v>
      </c>
      <c r="E386" s="144">
        <v>0.45915467500000001</v>
      </c>
      <c r="F386" s="144">
        <v>0.33830143299999998</v>
      </c>
    </row>
    <row r="387" spans="2:6" x14ac:dyDescent="0.25">
      <c r="B387" s="144">
        <v>0.65178905300000001</v>
      </c>
      <c r="C387" s="144">
        <v>0.76484992299999999</v>
      </c>
      <c r="E387" s="144">
        <v>0.493173109</v>
      </c>
      <c r="F387" s="144">
        <v>0.16029162399999999</v>
      </c>
    </row>
    <row r="388" spans="2:6" x14ac:dyDescent="0.25">
      <c r="B388" s="144">
        <v>0.77835432800000004</v>
      </c>
      <c r="C388" s="144">
        <v>0.77635015600000001</v>
      </c>
      <c r="E388" s="144">
        <v>0.22421812899999999</v>
      </c>
      <c r="F388" s="144">
        <v>0.25394498599999998</v>
      </c>
    </row>
    <row r="389" spans="2:6" x14ac:dyDescent="0.25">
      <c r="B389" s="144">
        <v>0.71378962800000001</v>
      </c>
      <c r="C389" s="144">
        <v>0.57912033600000001</v>
      </c>
      <c r="E389" s="144">
        <v>0.441426453</v>
      </c>
      <c r="F389" s="144">
        <v>0.40033173</v>
      </c>
    </row>
    <row r="390" spans="2:6" x14ac:dyDescent="0.25">
      <c r="B390" s="144">
        <v>0.79596926199999996</v>
      </c>
      <c r="C390" s="144">
        <v>0.81015402800000003</v>
      </c>
      <c r="E390" s="144">
        <v>0.18226483499999999</v>
      </c>
      <c r="F390" s="144">
        <v>0.13955690100000001</v>
      </c>
    </row>
    <row r="391" spans="2:6" x14ac:dyDescent="0.25">
      <c r="B391" s="144">
        <v>0.78733719199999996</v>
      </c>
      <c r="C391" s="144">
        <v>0.69122602799999999</v>
      </c>
      <c r="E391" s="144">
        <v>0.38362280500000001</v>
      </c>
      <c r="F391" s="144">
        <v>0.236118034</v>
      </c>
    </row>
    <row r="392" spans="2:6" x14ac:dyDescent="0.25">
      <c r="B392" s="144">
        <v>0.64295633200000002</v>
      </c>
      <c r="C392" s="144">
        <v>0.65609852499999999</v>
      </c>
      <c r="E392" s="144">
        <v>0.35883353200000001</v>
      </c>
      <c r="F392" s="144">
        <v>0.229756298</v>
      </c>
    </row>
    <row r="393" spans="2:6" x14ac:dyDescent="0.25">
      <c r="B393" s="144">
        <v>0.71743501099999996</v>
      </c>
      <c r="C393" s="144">
        <v>0.69899567699999998</v>
      </c>
      <c r="E393" s="144">
        <v>0.23032882299999999</v>
      </c>
      <c r="F393" s="144">
        <v>0.336603286</v>
      </c>
    </row>
    <row r="394" spans="2:6" x14ac:dyDescent="0.25">
      <c r="B394" s="144">
        <v>0.68534698800000005</v>
      </c>
      <c r="C394" s="144">
        <v>0.43394228400000001</v>
      </c>
      <c r="E394" s="144">
        <v>0.25611076300000002</v>
      </c>
      <c r="F394" s="144">
        <v>0.58358394899999999</v>
      </c>
    </row>
    <row r="395" spans="2:6" x14ac:dyDescent="0.25">
      <c r="B395" s="144">
        <v>0.67099620699999996</v>
      </c>
      <c r="C395" s="144">
        <v>0.65985497599999998</v>
      </c>
      <c r="E395" s="144">
        <v>0.30664978199999998</v>
      </c>
      <c r="F395" s="144">
        <v>0.27341639600000001</v>
      </c>
    </row>
    <row r="396" spans="2:6" x14ac:dyDescent="0.25">
      <c r="B396" s="144">
        <v>0.67851099800000003</v>
      </c>
      <c r="C396" s="144">
        <v>0.687654341</v>
      </c>
      <c r="E396" s="144">
        <v>0.28189911000000001</v>
      </c>
      <c r="F396" s="144">
        <v>0.31099717799999999</v>
      </c>
    </row>
    <row r="397" spans="2:6" x14ac:dyDescent="0.25">
      <c r="B397" s="144">
        <v>0.84717605399999996</v>
      </c>
      <c r="C397" s="144">
        <v>0.662131201</v>
      </c>
      <c r="E397" s="144">
        <v>0.212335153</v>
      </c>
      <c r="F397" s="144">
        <v>0.26352835699999999</v>
      </c>
    </row>
    <row r="398" spans="2:6" x14ac:dyDescent="0.25">
      <c r="B398" s="144">
        <v>0.428035106</v>
      </c>
      <c r="C398" s="144">
        <v>0.58249709199999999</v>
      </c>
      <c r="E398" s="144">
        <v>0.65178862000000004</v>
      </c>
      <c r="F398" s="144">
        <v>0.30578158900000002</v>
      </c>
    </row>
    <row r="399" spans="2:6" x14ac:dyDescent="0.25">
      <c r="B399" s="144">
        <v>0.72192512600000003</v>
      </c>
      <c r="C399" s="144">
        <v>0.77799545199999998</v>
      </c>
      <c r="E399" s="144">
        <v>0.25264961800000002</v>
      </c>
      <c r="F399" s="144">
        <v>0.237513214</v>
      </c>
    </row>
    <row r="400" spans="2:6" x14ac:dyDescent="0.25">
      <c r="B400" s="144">
        <v>0.74334717699999997</v>
      </c>
      <c r="C400" s="144">
        <v>0.78416722400000005</v>
      </c>
      <c r="E400" s="144">
        <v>0.20956699300000001</v>
      </c>
      <c r="F400" s="144">
        <v>0.13452645799999999</v>
      </c>
    </row>
    <row r="401" spans="2:6" x14ac:dyDescent="0.25">
      <c r="B401" s="144">
        <v>0.639238364</v>
      </c>
      <c r="C401" s="144">
        <v>0.70173572299999998</v>
      </c>
      <c r="E401" s="144">
        <v>0.32156378200000002</v>
      </c>
      <c r="F401" s="144">
        <v>0.22285258799999999</v>
      </c>
    </row>
    <row r="402" spans="2:6" x14ac:dyDescent="0.25">
      <c r="B402" s="144">
        <v>0.45076138799999999</v>
      </c>
      <c r="C402" s="144">
        <v>0.75375144100000002</v>
      </c>
      <c r="E402" s="144">
        <v>0.61007327300000003</v>
      </c>
      <c r="F402" s="144">
        <v>0.14518946999999999</v>
      </c>
    </row>
    <row r="403" spans="2:6" x14ac:dyDescent="0.25">
      <c r="B403" s="144">
        <v>0.63007340300000003</v>
      </c>
      <c r="C403" s="144">
        <v>0.64550166499999995</v>
      </c>
      <c r="E403" s="144">
        <v>0.26832209000000001</v>
      </c>
      <c r="F403" s="144">
        <v>0.23727937199999999</v>
      </c>
    </row>
    <row r="404" spans="2:6" x14ac:dyDescent="0.25">
      <c r="B404" s="144">
        <v>0.73521581800000002</v>
      </c>
      <c r="C404" s="144">
        <v>0.62310297400000003</v>
      </c>
      <c r="E404" s="144">
        <v>0.283956086</v>
      </c>
      <c r="F404" s="144">
        <v>0.278410308</v>
      </c>
    </row>
    <row r="405" spans="2:6" x14ac:dyDescent="0.25">
      <c r="B405" s="144">
        <v>0.85721871400000005</v>
      </c>
      <c r="C405" s="144">
        <v>0.55134658999999997</v>
      </c>
      <c r="E405" s="144">
        <v>0.10404036</v>
      </c>
      <c r="F405" s="144">
        <v>0.29858447599999999</v>
      </c>
    </row>
    <row r="406" spans="2:6" x14ac:dyDescent="0.25">
      <c r="B406" s="144">
        <v>0.64187335300000004</v>
      </c>
      <c r="C406" s="144">
        <v>0.63363830399999999</v>
      </c>
      <c r="E406" s="144">
        <v>0.20857040900000001</v>
      </c>
      <c r="F406" s="144">
        <v>0.266956572</v>
      </c>
    </row>
    <row r="407" spans="2:6" x14ac:dyDescent="0.25">
      <c r="B407" s="144">
        <v>0.71197730000000004</v>
      </c>
      <c r="C407" s="144">
        <v>0.70418590299999995</v>
      </c>
      <c r="E407" s="144">
        <v>0.169000493</v>
      </c>
      <c r="F407" s="144">
        <v>0.21169130999999999</v>
      </c>
    </row>
    <row r="408" spans="2:6" x14ac:dyDescent="0.25">
      <c r="B408" s="144">
        <v>0.715268291</v>
      </c>
      <c r="C408" s="144">
        <v>0.70700939799999996</v>
      </c>
      <c r="E408" s="144">
        <v>0.159796933</v>
      </c>
      <c r="F408" s="144">
        <v>0.23133532300000001</v>
      </c>
    </row>
    <row r="409" spans="2:6" x14ac:dyDescent="0.25">
      <c r="B409" s="144">
        <v>0.57909089000000002</v>
      </c>
      <c r="C409" s="144">
        <v>0.742982951</v>
      </c>
      <c r="E409" s="144">
        <v>0.28344196300000002</v>
      </c>
      <c r="F409" s="144">
        <v>0.152323452</v>
      </c>
    </row>
    <row r="410" spans="2:6" x14ac:dyDescent="0.25">
      <c r="B410" s="144">
        <v>0.92928409499999998</v>
      </c>
      <c r="C410" s="144">
        <v>0.75809935399999995</v>
      </c>
      <c r="E410" s="144">
        <v>0.20518830299999999</v>
      </c>
      <c r="F410" s="144">
        <v>0.23481201900000001</v>
      </c>
    </row>
    <row r="411" spans="2:6" x14ac:dyDescent="0.25">
      <c r="B411" s="144">
        <v>0.94696401600000002</v>
      </c>
      <c r="C411" s="144">
        <v>0.453354219</v>
      </c>
      <c r="E411" s="144">
        <v>0.14801541800000001</v>
      </c>
      <c r="F411" s="144">
        <v>1.1476939100000001</v>
      </c>
    </row>
    <row r="412" spans="2:6" x14ac:dyDescent="0.25">
      <c r="B412" s="144">
        <v>0.90778629200000005</v>
      </c>
      <c r="C412" s="144">
        <v>0.50121911900000005</v>
      </c>
      <c r="E412" s="144">
        <v>0.104360974</v>
      </c>
      <c r="F412" s="144">
        <v>0.55700397000000001</v>
      </c>
    </row>
    <row r="413" spans="2:6" x14ac:dyDescent="0.25">
      <c r="B413" s="144">
        <v>0.82963371600000002</v>
      </c>
      <c r="C413" s="144">
        <v>0.68945111800000003</v>
      </c>
      <c r="E413" s="144">
        <v>0.232146245</v>
      </c>
      <c r="F413" s="144">
        <v>0.35719718900000003</v>
      </c>
    </row>
    <row r="414" spans="2:6" x14ac:dyDescent="0.25">
      <c r="B414" s="144">
        <v>0.76768564699999997</v>
      </c>
      <c r="C414" s="144">
        <v>0.79738774300000004</v>
      </c>
      <c r="E414" s="144">
        <v>0.221638116</v>
      </c>
      <c r="F414" s="144">
        <v>0.26170174200000001</v>
      </c>
    </row>
    <row r="415" spans="2:6" x14ac:dyDescent="0.25">
      <c r="B415" s="144">
        <v>0.72189295399999998</v>
      </c>
      <c r="C415" s="144">
        <v>0.60303100300000001</v>
      </c>
      <c r="E415" s="144">
        <v>0.246829891</v>
      </c>
      <c r="F415" s="144">
        <v>0.41211487000000002</v>
      </c>
    </row>
    <row r="416" spans="2:6" x14ac:dyDescent="0.25">
      <c r="B416" s="144">
        <v>0.57834607800000004</v>
      </c>
      <c r="C416" s="144">
        <v>0.50511720999999998</v>
      </c>
      <c r="E416" s="144">
        <v>0.31655695</v>
      </c>
      <c r="F416" s="144">
        <v>0.83057701699999997</v>
      </c>
    </row>
    <row r="417" spans="2:6" x14ac:dyDescent="0.25">
      <c r="B417" s="144">
        <v>0.66179526399999999</v>
      </c>
      <c r="C417" s="144">
        <v>0.73986410000000002</v>
      </c>
      <c r="E417" s="144">
        <v>0.20781634600000001</v>
      </c>
      <c r="F417" s="144">
        <v>0.41869663899999998</v>
      </c>
    </row>
    <row r="418" spans="2:6" x14ac:dyDescent="0.25">
      <c r="B418" s="144">
        <v>0.92464221599999996</v>
      </c>
      <c r="C418" s="144">
        <v>0.69919931800000001</v>
      </c>
      <c r="E418" s="144">
        <v>0.16502327899999999</v>
      </c>
      <c r="F418" s="144">
        <v>0.41552667900000001</v>
      </c>
    </row>
    <row r="419" spans="2:6" x14ac:dyDescent="0.25">
      <c r="B419" s="144">
        <v>0.73432318500000004</v>
      </c>
      <c r="C419" s="144">
        <v>0.814200331</v>
      </c>
      <c r="E419" s="144">
        <v>0.148141142</v>
      </c>
      <c r="F419" s="144">
        <v>0.14335805800000001</v>
      </c>
    </row>
    <row r="420" spans="2:6" x14ac:dyDescent="0.25">
      <c r="B420" s="144">
        <v>0.74893020200000004</v>
      </c>
      <c r="C420" s="144">
        <v>0.659943681</v>
      </c>
      <c r="E420" s="144">
        <v>0.143848533</v>
      </c>
      <c r="F420" s="144">
        <v>0.30550059400000001</v>
      </c>
    </row>
    <row r="421" spans="2:6" x14ac:dyDescent="0.25">
      <c r="B421" s="144">
        <v>0.82616623300000003</v>
      </c>
      <c r="C421" s="144">
        <v>0.78436912599999997</v>
      </c>
      <c r="E421" s="144">
        <v>0.22380630200000001</v>
      </c>
      <c r="F421" s="144">
        <v>0.16378330999999999</v>
      </c>
    </row>
    <row r="422" spans="2:6" x14ac:dyDescent="0.25">
      <c r="B422" s="144">
        <v>0.73415252499999994</v>
      </c>
      <c r="C422" s="144">
        <v>0.89978790099999995</v>
      </c>
      <c r="E422" s="144">
        <v>0.28716254000000002</v>
      </c>
      <c r="F422" s="144">
        <v>6.4040979999999997E-2</v>
      </c>
    </row>
    <row r="423" spans="2:6" x14ac:dyDescent="0.25">
      <c r="B423" s="144">
        <v>0.684615062</v>
      </c>
      <c r="C423" s="144">
        <v>0.82527500899999995</v>
      </c>
      <c r="E423" s="144">
        <v>0.32498820299999998</v>
      </c>
      <c r="F423" s="144">
        <v>0.14062011999999999</v>
      </c>
    </row>
    <row r="424" spans="2:6" x14ac:dyDescent="0.25">
      <c r="B424" s="144">
        <v>0.79285989899999998</v>
      </c>
      <c r="C424" s="144">
        <v>0.83567151299999998</v>
      </c>
      <c r="E424" s="144">
        <v>0.18546057399999999</v>
      </c>
      <c r="F424" s="144">
        <v>0.122217572</v>
      </c>
    </row>
    <row r="425" spans="2:6" x14ac:dyDescent="0.25">
      <c r="B425" s="144">
        <v>0.81987970099999996</v>
      </c>
      <c r="C425" s="144">
        <v>0.71233297699999998</v>
      </c>
      <c r="E425" s="144">
        <v>0.20780304999999999</v>
      </c>
      <c r="F425" s="144">
        <v>0.34407049899999997</v>
      </c>
    </row>
    <row r="426" spans="2:6" x14ac:dyDescent="0.25">
      <c r="B426" s="144">
        <v>0.82424372899999998</v>
      </c>
      <c r="C426" s="144">
        <v>0.67856982600000004</v>
      </c>
      <c r="E426" s="144">
        <v>0.356424458</v>
      </c>
      <c r="F426" s="144">
        <v>0.290760817</v>
      </c>
    </row>
    <row r="427" spans="2:6" x14ac:dyDescent="0.25">
      <c r="B427" s="144">
        <v>0.56528744099999995</v>
      </c>
      <c r="C427" s="144">
        <v>0.72869706400000001</v>
      </c>
      <c r="E427" s="144">
        <v>0.49864550800000002</v>
      </c>
      <c r="F427" s="144">
        <v>0.26857967900000002</v>
      </c>
    </row>
    <row r="428" spans="2:6" x14ac:dyDescent="0.25">
      <c r="B428" s="144">
        <v>0.55695979299999998</v>
      </c>
      <c r="C428" s="144">
        <v>0.86482024599999996</v>
      </c>
      <c r="E428" s="144">
        <v>0.495803524</v>
      </c>
      <c r="F428" s="144">
        <v>0.118607795</v>
      </c>
    </row>
    <row r="429" spans="2:6" x14ac:dyDescent="0.25">
      <c r="B429" s="144">
        <v>0.64062218000000004</v>
      </c>
      <c r="C429" s="144">
        <v>0.66568298199999998</v>
      </c>
      <c r="E429" s="144">
        <v>0.37626123299999997</v>
      </c>
      <c r="F429" s="144">
        <v>0.25795007399999997</v>
      </c>
    </row>
    <row r="430" spans="2:6" x14ac:dyDescent="0.25">
      <c r="B430" s="144">
        <v>0.83171804900000001</v>
      </c>
      <c r="C430" s="144">
        <v>0.58186075699999995</v>
      </c>
      <c r="E430" s="144">
        <v>0.25254156300000002</v>
      </c>
      <c r="F430" s="144">
        <v>0.476252599</v>
      </c>
    </row>
    <row r="431" spans="2:6" x14ac:dyDescent="0.25">
      <c r="B431" s="144">
        <v>0.60376881500000001</v>
      </c>
      <c r="C431" s="144">
        <v>0.78643774700000002</v>
      </c>
      <c r="E431" s="144">
        <v>0.22212378699999999</v>
      </c>
      <c r="F431" s="144">
        <v>0.145782892</v>
      </c>
    </row>
    <row r="432" spans="2:6" x14ac:dyDescent="0.25">
      <c r="B432" s="144">
        <v>0.67954631200000004</v>
      </c>
      <c r="C432" s="144">
        <v>0.67652964900000001</v>
      </c>
      <c r="E432" s="144">
        <v>0.25203455200000002</v>
      </c>
      <c r="F432" s="144">
        <v>0.17365244299999999</v>
      </c>
    </row>
    <row r="433" spans="2:6" x14ac:dyDescent="0.25">
      <c r="B433" s="144">
        <v>0.797946712</v>
      </c>
      <c r="C433" s="144">
        <v>0.66243907599999996</v>
      </c>
      <c r="E433" s="144">
        <v>0.210549231</v>
      </c>
      <c r="F433" s="144">
        <v>0.201059035</v>
      </c>
    </row>
    <row r="434" spans="2:6" x14ac:dyDescent="0.25">
      <c r="B434" s="144">
        <v>0.75541126599999997</v>
      </c>
      <c r="C434" s="144">
        <v>0.63367370599999995</v>
      </c>
      <c r="E434" s="144">
        <v>0.17822433600000001</v>
      </c>
      <c r="F434" s="144">
        <v>0.30858877000000001</v>
      </c>
    </row>
    <row r="435" spans="2:6" x14ac:dyDescent="0.25">
      <c r="B435" s="144">
        <v>0.68635529799999995</v>
      </c>
      <c r="C435" s="144">
        <v>0.79901443800000005</v>
      </c>
      <c r="E435" s="144">
        <v>0.37600654700000002</v>
      </c>
      <c r="F435" s="144">
        <v>0.165815877</v>
      </c>
    </row>
    <row r="436" spans="2:6" x14ac:dyDescent="0.25">
      <c r="B436" s="144">
        <v>0.84744519200000001</v>
      </c>
      <c r="C436" s="144">
        <v>0.69571497800000004</v>
      </c>
      <c r="E436" s="144">
        <v>0.12074091300000001</v>
      </c>
      <c r="F436" s="144">
        <v>0.15062989700000001</v>
      </c>
    </row>
    <row r="437" spans="2:6" x14ac:dyDescent="0.25">
      <c r="B437" s="144">
        <v>0.54593885900000005</v>
      </c>
      <c r="C437" s="144">
        <v>0.53666486999999996</v>
      </c>
      <c r="E437" s="144">
        <v>0.36689473299999997</v>
      </c>
      <c r="F437" s="144">
        <v>0.41484193000000003</v>
      </c>
    </row>
    <row r="438" spans="2:6" x14ac:dyDescent="0.25">
      <c r="B438" s="144">
        <v>0.59866308000000001</v>
      </c>
      <c r="C438" s="144">
        <v>0.73284897699999996</v>
      </c>
      <c r="E438" s="144">
        <v>0.40231020200000001</v>
      </c>
      <c r="F438" s="144">
        <v>0.162906633</v>
      </c>
    </row>
    <row r="439" spans="2:6" x14ac:dyDescent="0.25">
      <c r="B439" s="144">
        <v>0.59280381400000004</v>
      </c>
      <c r="C439" s="144">
        <v>0.79270903000000004</v>
      </c>
      <c r="E439" s="144">
        <v>0.42813725800000002</v>
      </c>
      <c r="F439" s="144">
        <v>0.18041668799999999</v>
      </c>
    </row>
    <row r="440" spans="2:6" x14ac:dyDescent="0.25">
      <c r="B440" s="144">
        <v>0.83411510300000002</v>
      </c>
      <c r="C440" s="144">
        <v>0.72895863100000002</v>
      </c>
      <c r="E440" s="144">
        <v>0.27611134999999998</v>
      </c>
      <c r="F440" s="144">
        <v>0.28189911000000001</v>
      </c>
    </row>
    <row r="441" spans="2:6" x14ac:dyDescent="0.25">
      <c r="B441" s="144">
        <v>0.85113784199999998</v>
      </c>
      <c r="C441" s="144">
        <v>0.58894997199999999</v>
      </c>
      <c r="E441" s="144">
        <v>0.25263973200000001</v>
      </c>
      <c r="F441" s="144">
        <v>0.212424481</v>
      </c>
    </row>
    <row r="442" spans="2:6" x14ac:dyDescent="0.25">
      <c r="B442" s="144">
        <v>0.72504190400000001</v>
      </c>
      <c r="C442" s="144">
        <v>0.90557229800000005</v>
      </c>
      <c r="E442" s="144">
        <v>0.257842927</v>
      </c>
      <c r="F442" s="144">
        <v>4.6567754000000003E-2</v>
      </c>
    </row>
    <row r="443" spans="2:6" x14ac:dyDescent="0.25">
      <c r="B443" s="144">
        <v>0.66208656600000004</v>
      </c>
      <c r="C443" s="144">
        <v>0.60300986300000003</v>
      </c>
      <c r="E443" s="144">
        <v>0.242648687</v>
      </c>
      <c r="F443" s="144">
        <v>0.23024188900000001</v>
      </c>
    </row>
    <row r="444" spans="2:6" x14ac:dyDescent="0.25">
      <c r="B444" s="144">
        <v>0.63813386400000005</v>
      </c>
      <c r="C444" s="144">
        <v>0.69589348699999998</v>
      </c>
      <c r="E444" s="144">
        <v>0.28332611800000002</v>
      </c>
      <c r="F444" s="144">
        <v>0.18338908200000001</v>
      </c>
    </row>
    <row r="445" spans="2:6" x14ac:dyDescent="0.25">
      <c r="B445" s="144">
        <v>0.849262709</v>
      </c>
      <c r="C445" s="144">
        <v>0.88636097400000002</v>
      </c>
      <c r="E445" s="144">
        <v>0.13195521099999999</v>
      </c>
      <c r="F445" s="144">
        <v>9.0117480999999999E-2</v>
      </c>
    </row>
    <row r="446" spans="2:6" x14ac:dyDescent="0.25">
      <c r="B446" s="144">
        <v>0.88034859300000001</v>
      </c>
      <c r="C446" s="144">
        <v>0.56623316199999996</v>
      </c>
      <c r="E446" s="144">
        <v>0.16262256999999999</v>
      </c>
      <c r="F446" s="144">
        <v>0.376828255</v>
      </c>
    </row>
    <row r="447" spans="2:6" x14ac:dyDescent="0.25">
      <c r="B447" s="144">
        <v>0.71727041999999996</v>
      </c>
      <c r="C447" s="144">
        <v>0.61220382900000003</v>
      </c>
      <c r="E447" s="144">
        <v>0.35212399</v>
      </c>
      <c r="F447" s="144">
        <v>0.427059786</v>
      </c>
    </row>
    <row r="448" spans="2:6" x14ac:dyDescent="0.25">
      <c r="B448" s="144">
        <v>0.64456051700000005</v>
      </c>
      <c r="C448" s="144">
        <v>0.76081299599999996</v>
      </c>
      <c r="E448" s="144">
        <v>0.55990500899999995</v>
      </c>
      <c r="F448" s="144">
        <v>0.104843142</v>
      </c>
    </row>
    <row r="449" spans="2:6" x14ac:dyDescent="0.25">
      <c r="B449" s="144">
        <v>0.56619213899999998</v>
      </c>
      <c r="C449" s="144">
        <v>0.51266795399999998</v>
      </c>
      <c r="E449" s="144">
        <v>0.33799068500000001</v>
      </c>
      <c r="F449" s="144">
        <v>0.79941464500000003</v>
      </c>
    </row>
    <row r="450" spans="2:6" x14ac:dyDescent="0.25">
      <c r="B450" s="144">
        <v>0.69877636399999998</v>
      </c>
      <c r="C450" s="144">
        <v>0.55606010900000002</v>
      </c>
      <c r="E450" s="144">
        <v>0.155565169</v>
      </c>
      <c r="F450" s="144">
        <v>1.122361647</v>
      </c>
    </row>
    <row r="451" spans="2:6" x14ac:dyDescent="0.25">
      <c r="B451" s="144">
        <v>0.71800433799999996</v>
      </c>
      <c r="C451" s="144">
        <v>0.45068561600000001</v>
      </c>
      <c r="E451" s="144">
        <v>0.19287833800000001</v>
      </c>
      <c r="F451" s="144">
        <v>0.86424590199999995</v>
      </c>
    </row>
    <row r="452" spans="2:6" x14ac:dyDescent="0.25">
      <c r="B452" s="144">
        <v>0.82266257700000001</v>
      </c>
      <c r="C452" s="144">
        <v>0.83872175999999998</v>
      </c>
      <c r="E452" s="144">
        <v>0.16106274400000001</v>
      </c>
      <c r="F452" s="144">
        <v>0.105275165</v>
      </c>
    </row>
    <row r="453" spans="2:6" x14ac:dyDescent="0.25">
      <c r="B453" s="144">
        <v>0.72196058600000002</v>
      </c>
      <c r="C453" s="144">
        <v>0.75371318799999998</v>
      </c>
      <c r="E453" s="144">
        <v>0.16560665699999999</v>
      </c>
      <c r="F453" s="144">
        <v>0.168755666</v>
      </c>
    </row>
    <row r="454" spans="2:6" x14ac:dyDescent="0.25">
      <c r="B454" s="144">
        <v>0.60725075500000003</v>
      </c>
      <c r="C454" s="144">
        <v>0.51691596799999995</v>
      </c>
      <c r="E454" s="144">
        <v>0.19287833800000001</v>
      </c>
      <c r="F454" s="144">
        <v>0.70369381200000003</v>
      </c>
    </row>
    <row r="455" spans="2:6" x14ac:dyDescent="0.25">
      <c r="B455" s="144">
        <v>0.77411874999999997</v>
      </c>
      <c r="C455" s="144">
        <v>0.71322143400000004</v>
      </c>
      <c r="E455" s="144">
        <v>0.170333858</v>
      </c>
      <c r="F455" s="144">
        <v>0.18940741699999999</v>
      </c>
    </row>
    <row r="456" spans="2:6" x14ac:dyDescent="0.25">
      <c r="B456" s="144">
        <v>0.759792841</v>
      </c>
      <c r="C456" s="144">
        <v>0.75542611199999998</v>
      </c>
      <c r="E456" s="144">
        <v>0.294353912</v>
      </c>
      <c r="F456" s="144">
        <v>0.191009227</v>
      </c>
    </row>
    <row r="457" spans="2:6" x14ac:dyDescent="0.25">
      <c r="B457" s="144">
        <v>0.82421472799999995</v>
      </c>
      <c r="C457" s="144">
        <v>0.71742885599999995</v>
      </c>
      <c r="E457" s="144">
        <v>0.115123471</v>
      </c>
      <c r="F457" s="144">
        <v>0.14508664299999999</v>
      </c>
    </row>
    <row r="458" spans="2:6" x14ac:dyDescent="0.25">
      <c r="B458" s="144">
        <v>0.76808508900000005</v>
      </c>
      <c r="C458" s="144">
        <v>0.77723624300000005</v>
      </c>
      <c r="E458" s="144">
        <v>0.201801323</v>
      </c>
      <c r="F458" s="144">
        <v>0.13941177699999999</v>
      </c>
    </row>
    <row r="459" spans="2:6" x14ac:dyDescent="0.25">
      <c r="B459" s="144">
        <v>0.698319774</v>
      </c>
      <c r="C459" s="144">
        <v>0.750939091</v>
      </c>
      <c r="E459" s="144">
        <v>0.154898235</v>
      </c>
      <c r="F459" s="144">
        <v>0.12676538900000001</v>
      </c>
    </row>
    <row r="460" spans="2:6" x14ac:dyDescent="0.25">
      <c r="B460" s="144">
        <v>0.75613027399999999</v>
      </c>
      <c r="C460" s="144">
        <v>0.66876116799999996</v>
      </c>
      <c r="E460" s="144">
        <v>0.122936237</v>
      </c>
      <c r="F460" s="144">
        <v>0.17874410399999999</v>
      </c>
    </row>
    <row r="461" spans="2:6" x14ac:dyDescent="0.25">
      <c r="B461" s="144">
        <v>0.72157772600000003</v>
      </c>
      <c r="C461" s="144">
        <v>0.72480831000000001</v>
      </c>
      <c r="E461" s="144">
        <v>0.178041543</v>
      </c>
      <c r="F461" s="144">
        <v>0.212424746</v>
      </c>
    </row>
    <row r="462" spans="2:6" x14ac:dyDescent="0.25">
      <c r="B462" s="144">
        <v>0.64959571999999999</v>
      </c>
      <c r="C462" s="144">
        <v>0.80509182400000001</v>
      </c>
      <c r="E462" s="144">
        <v>0.18348572899999999</v>
      </c>
      <c r="F462" s="144">
        <v>0.157979281</v>
      </c>
    </row>
    <row r="463" spans="2:6" x14ac:dyDescent="0.25">
      <c r="B463" s="144">
        <v>0.57421358099999997</v>
      </c>
      <c r="C463" s="144">
        <v>0.69507780200000002</v>
      </c>
      <c r="E463" s="144">
        <v>0.26285003400000001</v>
      </c>
      <c r="F463" s="144">
        <v>0.23417112000000001</v>
      </c>
    </row>
    <row r="464" spans="2:6" x14ac:dyDescent="0.25">
      <c r="B464" s="144">
        <v>0.63611590100000004</v>
      </c>
      <c r="C464" s="144">
        <v>0.68160721000000002</v>
      </c>
      <c r="E464" s="144">
        <v>0.32018644899999998</v>
      </c>
      <c r="F464" s="144">
        <v>0.32575315799999999</v>
      </c>
    </row>
    <row r="465" spans="2:6" x14ac:dyDescent="0.25">
      <c r="B465" s="144">
        <v>0.59336347499999997</v>
      </c>
      <c r="C465" s="144">
        <v>0.74843190400000004</v>
      </c>
      <c r="E465" s="144">
        <v>0.36160967500000002</v>
      </c>
      <c r="F465" s="144">
        <v>0.22634926699999999</v>
      </c>
    </row>
    <row r="466" spans="2:6" x14ac:dyDescent="0.25">
      <c r="B466" s="144">
        <v>0.79612005299999999</v>
      </c>
      <c r="C466" s="144">
        <v>0.69015341200000002</v>
      </c>
      <c r="E466" s="144">
        <v>0.165638332</v>
      </c>
      <c r="F466" s="144">
        <v>0.26747319800000002</v>
      </c>
    </row>
    <row r="467" spans="2:6" x14ac:dyDescent="0.25">
      <c r="B467" s="144">
        <v>0.80044139700000005</v>
      </c>
      <c r="C467" s="144">
        <v>0.56929063700000004</v>
      </c>
      <c r="E467" s="144">
        <v>0.124805083</v>
      </c>
      <c r="F467" s="144">
        <v>0.32826856799999998</v>
      </c>
    </row>
    <row r="468" spans="2:6" x14ac:dyDescent="0.25">
      <c r="B468" s="144">
        <v>0.72080528399999999</v>
      </c>
      <c r="C468" s="144">
        <v>0.72019955300000005</v>
      </c>
      <c r="E468" s="144">
        <v>0.19737875299999999</v>
      </c>
      <c r="F468" s="144">
        <v>0.193044989</v>
      </c>
    </row>
    <row r="469" spans="2:6" x14ac:dyDescent="0.25">
      <c r="B469" s="144">
        <v>0.87063221700000004</v>
      </c>
      <c r="C469" s="144">
        <v>0.77052972399999997</v>
      </c>
      <c r="E469" s="144">
        <v>8.2288919000000002E-2</v>
      </c>
      <c r="F469" s="144">
        <v>0.11957964</v>
      </c>
    </row>
    <row r="470" spans="2:6" x14ac:dyDescent="0.25">
      <c r="B470" s="144">
        <v>0.81674333399999999</v>
      </c>
      <c r="C470" s="144">
        <v>0.69228074500000003</v>
      </c>
      <c r="E470" s="144">
        <v>0.121644002</v>
      </c>
      <c r="F470" s="144">
        <v>0.35180416399999997</v>
      </c>
    </row>
    <row r="471" spans="2:6" x14ac:dyDescent="0.25">
      <c r="B471" s="144">
        <v>0.64362155200000004</v>
      </c>
      <c r="C471" s="144">
        <v>0.58514117300000001</v>
      </c>
      <c r="E471" s="144">
        <v>1.0005901960000001</v>
      </c>
      <c r="F471" s="144">
        <v>0.26520307700000001</v>
      </c>
    </row>
    <row r="472" spans="2:6" x14ac:dyDescent="0.25">
      <c r="B472" s="144">
        <v>0.34210530900000002</v>
      </c>
      <c r="C472" s="144">
        <v>0.694690892</v>
      </c>
      <c r="E472" s="144">
        <v>0.79728232499999996</v>
      </c>
      <c r="F472" s="144">
        <v>0.18740602100000001</v>
      </c>
    </row>
    <row r="473" spans="2:6" x14ac:dyDescent="0.25">
      <c r="B473" s="144">
        <v>0.64600306500000004</v>
      </c>
      <c r="C473" s="144">
        <v>0.66116291199999999</v>
      </c>
      <c r="E473" s="144">
        <v>0.36053146000000003</v>
      </c>
      <c r="F473" s="144">
        <v>0.26870297999999998</v>
      </c>
    </row>
    <row r="474" spans="2:6" x14ac:dyDescent="0.25">
      <c r="B474" s="144">
        <v>0.63482217100000005</v>
      </c>
      <c r="C474" s="144">
        <v>0.55077191999999997</v>
      </c>
      <c r="E474" s="144">
        <v>0.49833332800000002</v>
      </c>
      <c r="F474" s="144">
        <v>0.236401796</v>
      </c>
    </row>
    <row r="475" spans="2:6" x14ac:dyDescent="0.25">
      <c r="B475" s="144">
        <v>0.73790048399999997</v>
      </c>
      <c r="C475" s="144">
        <v>0.68810232900000001</v>
      </c>
      <c r="E475" s="144">
        <v>0.19580065899999999</v>
      </c>
      <c r="F475" s="144">
        <v>0.22047892199999999</v>
      </c>
    </row>
    <row r="476" spans="2:6" x14ac:dyDescent="0.25">
      <c r="B476" s="144">
        <v>0.78894000799999997</v>
      </c>
      <c r="C476" s="144">
        <v>0.63648735599999995</v>
      </c>
      <c r="E476" s="144">
        <v>0.16895985699999999</v>
      </c>
      <c r="F476" s="144">
        <v>0.213431382</v>
      </c>
    </row>
    <row r="477" spans="2:6" x14ac:dyDescent="0.25">
      <c r="B477" s="144">
        <v>0.60542099500000002</v>
      </c>
      <c r="C477" s="144">
        <v>0.84181767100000005</v>
      </c>
      <c r="E477" s="144">
        <v>0.54878196099999998</v>
      </c>
      <c r="F477" s="144">
        <v>0.12753987</v>
      </c>
    </row>
    <row r="478" spans="2:6" x14ac:dyDescent="0.25">
      <c r="B478" s="144">
        <v>0.59833500500000003</v>
      </c>
      <c r="C478" s="144">
        <v>0.80081496900000004</v>
      </c>
      <c r="E478" s="144">
        <v>0.698509767</v>
      </c>
      <c r="F478" s="144">
        <v>0.13328256499999999</v>
      </c>
    </row>
    <row r="479" spans="2:6" x14ac:dyDescent="0.25">
      <c r="B479" s="144">
        <v>0.64999709500000002</v>
      </c>
      <c r="C479" s="144">
        <v>0.67460156500000001</v>
      </c>
      <c r="E479" s="144">
        <v>0.544014475</v>
      </c>
      <c r="F479" s="144">
        <v>0.17820138199999999</v>
      </c>
    </row>
    <row r="480" spans="2:6" x14ac:dyDescent="0.25">
      <c r="B480" s="144">
        <v>0.73779719499999996</v>
      </c>
      <c r="C480" s="144">
        <v>0.75730474699999994</v>
      </c>
      <c r="E480" s="144">
        <v>0.359076968</v>
      </c>
      <c r="F480" s="144">
        <v>0.162445268</v>
      </c>
    </row>
    <row r="481" spans="2:6" x14ac:dyDescent="0.25">
      <c r="B481" s="144">
        <v>0.69100763200000004</v>
      </c>
      <c r="C481" s="144">
        <v>0.82861130699999996</v>
      </c>
      <c r="E481" s="144">
        <v>0.43342926799999998</v>
      </c>
      <c r="F481" s="144">
        <v>0.165875895</v>
      </c>
    </row>
    <row r="482" spans="2:6" x14ac:dyDescent="0.25">
      <c r="B482" s="144">
        <v>0.64634531299999998</v>
      </c>
      <c r="C482" s="144">
        <v>0.64279912800000005</v>
      </c>
      <c r="E482" s="144">
        <v>0.357235572</v>
      </c>
      <c r="F482" s="144">
        <v>0.48592415500000002</v>
      </c>
    </row>
    <row r="483" spans="2:6" x14ac:dyDescent="0.25">
      <c r="B483" s="144">
        <v>0.66259682799999997</v>
      </c>
      <c r="C483" s="144">
        <v>0.72809667700000003</v>
      </c>
      <c r="E483" s="144">
        <v>0.315909579</v>
      </c>
      <c r="F483" s="144">
        <v>0.18884157400000001</v>
      </c>
    </row>
    <row r="484" spans="2:6" x14ac:dyDescent="0.25">
      <c r="B484" s="144">
        <v>0.67386245499999997</v>
      </c>
      <c r="C484" s="144">
        <v>0.69393741399999997</v>
      </c>
      <c r="E484" s="144">
        <v>0.42765072900000001</v>
      </c>
      <c r="F484" s="144">
        <v>0.14568151700000001</v>
      </c>
    </row>
    <row r="485" spans="2:6" x14ac:dyDescent="0.25">
      <c r="B485" s="144">
        <v>0.54209170600000001</v>
      </c>
      <c r="C485" s="144">
        <v>0.77226293800000001</v>
      </c>
      <c r="E485" s="144">
        <v>0.32940356999999998</v>
      </c>
      <c r="F485" s="144">
        <v>0.143067887</v>
      </c>
    </row>
    <row r="486" spans="2:6" x14ac:dyDescent="0.25">
      <c r="B486" s="144">
        <v>0.58310207800000002</v>
      </c>
      <c r="C486" s="144">
        <v>0.70250911100000002</v>
      </c>
      <c r="E486" s="144">
        <v>0.31774206700000002</v>
      </c>
      <c r="F486" s="144">
        <v>0.17841955700000001</v>
      </c>
    </row>
    <row r="487" spans="2:6" x14ac:dyDescent="0.25">
      <c r="B487" s="144">
        <v>0.50218406199999999</v>
      </c>
      <c r="C487" s="144">
        <v>0.63551861099999996</v>
      </c>
      <c r="E487" s="144">
        <v>0.28306957300000002</v>
      </c>
      <c r="F487" s="144">
        <v>0.27346358700000001</v>
      </c>
    </row>
    <row r="488" spans="2:6" x14ac:dyDescent="0.25">
      <c r="B488" s="144">
        <v>0.81660904899999998</v>
      </c>
      <c r="C488" s="144">
        <v>0.67758161100000003</v>
      </c>
      <c r="E488" s="144">
        <v>0.29369983900000002</v>
      </c>
      <c r="F488" s="144">
        <v>0.19189674900000001</v>
      </c>
    </row>
    <row r="489" spans="2:6" x14ac:dyDescent="0.25">
      <c r="B489" s="144">
        <v>0.632502589</v>
      </c>
      <c r="C489" s="144">
        <v>0.78030739900000001</v>
      </c>
      <c r="E489" s="144">
        <v>0.60464136899999998</v>
      </c>
      <c r="F489" s="144">
        <v>0.124564537</v>
      </c>
    </row>
    <row r="490" spans="2:6" x14ac:dyDescent="0.25">
      <c r="B490" s="144">
        <v>0.37175065099999999</v>
      </c>
      <c r="C490" s="144">
        <v>0.79898163499999997</v>
      </c>
      <c r="E490" s="144">
        <v>0.91098383100000002</v>
      </c>
      <c r="F490" s="144">
        <v>0.20472901700000001</v>
      </c>
    </row>
    <row r="491" spans="2:6" x14ac:dyDescent="0.25">
      <c r="B491" s="144">
        <v>0.64162520899999997</v>
      </c>
      <c r="C491" s="144">
        <v>0.76833415599999999</v>
      </c>
      <c r="E491" s="144">
        <v>0.38788187499999999</v>
      </c>
      <c r="F491" s="144">
        <v>0.14831814400000001</v>
      </c>
    </row>
    <row r="492" spans="2:6" x14ac:dyDescent="0.25">
      <c r="B492" s="144">
        <v>0.61360669099999998</v>
      </c>
      <c r="C492" s="144">
        <v>0.71747427799999997</v>
      </c>
      <c r="E492" s="144">
        <v>0.49568403100000002</v>
      </c>
      <c r="F492" s="144">
        <v>0.192073941</v>
      </c>
    </row>
    <row r="493" spans="2:6" x14ac:dyDescent="0.25">
      <c r="B493" s="144">
        <v>0.68824948799999996</v>
      </c>
      <c r="C493" s="144">
        <v>0.74872231700000003</v>
      </c>
      <c r="E493" s="144">
        <v>0.267474086</v>
      </c>
      <c r="F493" s="144">
        <v>0.119465136</v>
      </c>
    </row>
    <row r="494" spans="2:6" x14ac:dyDescent="0.25">
      <c r="B494" s="144">
        <v>0.80095558499999997</v>
      </c>
      <c r="C494" s="144">
        <v>0.81144990400000006</v>
      </c>
      <c r="E494" s="144">
        <v>0.21954712800000001</v>
      </c>
      <c r="F494" s="144">
        <v>0.19647825599999999</v>
      </c>
    </row>
    <row r="495" spans="2:6" x14ac:dyDescent="0.25">
      <c r="B495" s="144">
        <v>0.66768845600000004</v>
      </c>
      <c r="C495" s="144">
        <v>0.73274182200000004</v>
      </c>
      <c r="E495" s="144">
        <v>0.32494618600000003</v>
      </c>
      <c r="F495" s="144">
        <v>0.22249355700000001</v>
      </c>
    </row>
    <row r="496" spans="2:6" x14ac:dyDescent="0.25">
      <c r="B496" s="144">
        <v>0.79309550200000001</v>
      </c>
      <c r="C496" s="144">
        <v>0.67411545399999995</v>
      </c>
      <c r="E496" s="144">
        <v>0.18989186199999999</v>
      </c>
      <c r="F496" s="144">
        <v>0.206340784</v>
      </c>
    </row>
    <row r="497" spans="2:6" x14ac:dyDescent="0.25">
      <c r="B497" s="144">
        <v>0.82361953600000004</v>
      </c>
      <c r="C497" s="144">
        <v>0.70214660600000001</v>
      </c>
      <c r="E497" s="144">
        <v>0.183550834</v>
      </c>
      <c r="F497" s="144">
        <v>0.29708067300000002</v>
      </c>
    </row>
    <row r="498" spans="2:6" x14ac:dyDescent="0.25">
      <c r="B498" s="144">
        <v>0.56700130299999996</v>
      </c>
      <c r="C498" s="144">
        <v>0.79174657900000001</v>
      </c>
      <c r="E498" s="144">
        <v>0.47760003899999998</v>
      </c>
      <c r="F498" s="144">
        <v>0.227608748</v>
      </c>
    </row>
    <row r="499" spans="2:6" x14ac:dyDescent="0.25">
      <c r="B499" s="144">
        <v>0.70226210300000003</v>
      </c>
      <c r="C499" s="144">
        <v>0.78096220100000002</v>
      </c>
      <c r="E499" s="144">
        <v>0.27254145699999999</v>
      </c>
      <c r="F499" s="144">
        <v>0.156788863</v>
      </c>
    </row>
    <row r="500" spans="2:6" x14ac:dyDescent="0.25">
      <c r="B500" s="144">
        <v>0.485615825</v>
      </c>
      <c r="C500" s="144">
        <v>0.84637759400000001</v>
      </c>
      <c r="E500" s="144">
        <v>0.86656603399999999</v>
      </c>
      <c r="F500" s="144">
        <v>0.18049729</v>
      </c>
    </row>
    <row r="501" spans="2:6" x14ac:dyDescent="0.25">
      <c r="B501" s="144">
        <v>0.66206603900000005</v>
      </c>
      <c r="C501" s="144">
        <v>0.848492676</v>
      </c>
      <c r="E501" s="144">
        <v>0.26860519199999999</v>
      </c>
      <c r="F501" s="144">
        <v>0.23079991699999999</v>
      </c>
    </row>
    <row r="502" spans="2:6" x14ac:dyDescent="0.25">
      <c r="B502" s="144">
        <v>0.68669815300000003</v>
      </c>
      <c r="C502" s="144">
        <v>0.71461686000000002</v>
      </c>
      <c r="E502" s="144">
        <v>0.22991566799999999</v>
      </c>
      <c r="F502" s="144">
        <v>0.17866095400000001</v>
      </c>
    </row>
    <row r="503" spans="2:6" x14ac:dyDescent="0.25">
      <c r="B503" s="144">
        <v>0.74558535400000003</v>
      </c>
      <c r="C503" s="144">
        <v>0.55862254200000006</v>
      </c>
      <c r="E503" s="144">
        <v>0.21169359900000001</v>
      </c>
      <c r="F503" s="144">
        <v>0.30578792399999999</v>
      </c>
    </row>
    <row r="504" spans="2:6" x14ac:dyDescent="0.25">
      <c r="B504" s="144">
        <v>0.54334769800000005</v>
      </c>
      <c r="C504" s="144">
        <v>0.88811395699999995</v>
      </c>
      <c r="E504" s="144">
        <v>0.39793430800000001</v>
      </c>
      <c r="F504" s="144">
        <v>8.6500483000000003E-2</v>
      </c>
    </row>
    <row r="505" spans="2:6" x14ac:dyDescent="0.25">
      <c r="B505" s="144">
        <v>0.62692040400000004</v>
      </c>
      <c r="C505" s="144">
        <v>0.82778119900000002</v>
      </c>
      <c r="E505" s="144">
        <v>0.230312618</v>
      </c>
      <c r="F505" s="144">
        <v>0.17769805299999999</v>
      </c>
    </row>
    <row r="506" spans="2:6" x14ac:dyDescent="0.25">
      <c r="B506" s="144">
        <v>0.674645936</v>
      </c>
      <c r="C506" s="144">
        <v>0.78246345900000003</v>
      </c>
      <c r="E506" s="144">
        <v>0.298570746</v>
      </c>
      <c r="F506" s="144">
        <v>0.28395097499999999</v>
      </c>
    </row>
    <row r="507" spans="2:6" x14ac:dyDescent="0.25">
      <c r="B507" s="144">
        <v>0.89939762000000001</v>
      </c>
      <c r="C507" s="144">
        <v>0.85101224900000005</v>
      </c>
      <c r="E507" s="144">
        <v>0.219628929</v>
      </c>
      <c r="F507" s="144">
        <v>0.14834453</v>
      </c>
    </row>
    <row r="508" spans="2:6" x14ac:dyDescent="0.25">
      <c r="B508" s="144">
        <v>0.77512507399999997</v>
      </c>
      <c r="C508" s="144">
        <v>0.93414583100000004</v>
      </c>
      <c r="E508" s="144">
        <v>0.221464627</v>
      </c>
      <c r="F508" s="144">
        <v>4.7890332000000001E-2</v>
      </c>
    </row>
    <row r="509" spans="2:6" x14ac:dyDescent="0.25">
      <c r="B509" s="144">
        <v>0.70587060300000004</v>
      </c>
      <c r="C509" s="144">
        <v>0.82766368700000004</v>
      </c>
      <c r="E509" s="144">
        <v>0.21373584700000001</v>
      </c>
      <c r="F509" s="144">
        <v>0.153773093</v>
      </c>
    </row>
    <row r="510" spans="2:6" x14ac:dyDescent="0.25">
      <c r="B510" s="144">
        <v>0.71914769999999995</v>
      </c>
      <c r="C510" s="144">
        <v>0.787556221</v>
      </c>
      <c r="E510" s="144">
        <v>0.23966364000000001</v>
      </c>
      <c r="F510" s="144">
        <v>0.21239841200000001</v>
      </c>
    </row>
    <row r="511" spans="2:6" x14ac:dyDescent="0.25">
      <c r="B511" s="144">
        <v>0.61440503700000004</v>
      </c>
      <c r="C511" s="144">
        <v>0.52937808099999994</v>
      </c>
      <c r="E511" s="144">
        <v>0.36701945899999999</v>
      </c>
      <c r="F511" s="144">
        <v>0.39772307499999998</v>
      </c>
    </row>
    <row r="512" spans="2:6" x14ac:dyDescent="0.25">
      <c r="B512" s="144">
        <v>0.50272691199999997</v>
      </c>
      <c r="C512" s="144">
        <v>0.54831962400000001</v>
      </c>
      <c r="E512" s="144">
        <v>0.23683184099999999</v>
      </c>
      <c r="F512" s="144">
        <v>0.22443686700000001</v>
      </c>
    </row>
    <row r="513" spans="2:6" x14ac:dyDescent="0.25">
      <c r="B513" s="144">
        <v>0.65707267300000005</v>
      </c>
      <c r="C513" s="144">
        <v>0.72529858700000005</v>
      </c>
      <c r="E513" s="144">
        <v>0.20956024100000001</v>
      </c>
      <c r="F513" s="144">
        <v>0.16286545599999999</v>
      </c>
    </row>
    <row r="514" spans="2:6" x14ac:dyDescent="0.25">
      <c r="B514" s="144">
        <v>0.76506699199999995</v>
      </c>
      <c r="C514" s="144">
        <v>0.61226330500000004</v>
      </c>
      <c r="E514" s="144">
        <v>0.16816676999999999</v>
      </c>
      <c r="F514" s="144">
        <v>0.26682064</v>
      </c>
    </row>
    <row r="515" spans="2:6" x14ac:dyDescent="0.25">
      <c r="B515" s="144">
        <v>0.69228067199999999</v>
      </c>
      <c r="C515" s="144">
        <v>0.73861718600000004</v>
      </c>
      <c r="E515" s="144">
        <v>0.20734016299999999</v>
      </c>
      <c r="F515" s="144">
        <v>0.132787973</v>
      </c>
    </row>
    <row r="516" spans="2:6" x14ac:dyDescent="0.25">
      <c r="B516" s="144">
        <v>0.78909818899999995</v>
      </c>
      <c r="C516" s="144">
        <v>0.61451247200000003</v>
      </c>
      <c r="E516" s="144">
        <v>0.14647496500000001</v>
      </c>
      <c r="F516" s="144">
        <v>0.25222551900000001</v>
      </c>
    </row>
    <row r="517" spans="2:6" x14ac:dyDescent="0.25">
      <c r="B517" s="144">
        <v>0.63718820899999995</v>
      </c>
      <c r="C517" s="144">
        <v>0.72719134500000004</v>
      </c>
      <c r="E517" s="144">
        <v>0.33571835300000002</v>
      </c>
      <c r="F517" s="144">
        <v>0.222449747</v>
      </c>
    </row>
    <row r="518" spans="2:6" x14ac:dyDescent="0.25">
      <c r="B518" s="144">
        <v>0.63117885299999998</v>
      </c>
      <c r="C518" s="144">
        <v>0.59402335100000003</v>
      </c>
      <c r="E518" s="144">
        <v>0.27207078400000001</v>
      </c>
      <c r="F518" s="144">
        <v>0.30521546300000002</v>
      </c>
    </row>
    <row r="519" spans="2:6" x14ac:dyDescent="0.25">
      <c r="B519" s="144">
        <v>0.76783409000000002</v>
      </c>
      <c r="C519" s="144">
        <v>0.69998104100000003</v>
      </c>
      <c r="E519" s="144">
        <v>0.13521177300000001</v>
      </c>
      <c r="F519" s="144">
        <v>0.17664618600000001</v>
      </c>
    </row>
    <row r="520" spans="2:6" x14ac:dyDescent="0.25">
      <c r="B520" s="144">
        <v>0.69123776299999995</v>
      </c>
      <c r="C520" s="144">
        <v>0.54376311399999999</v>
      </c>
      <c r="E520" s="144">
        <v>0.231749119</v>
      </c>
      <c r="F520" s="144">
        <v>0.31275994600000001</v>
      </c>
    </row>
    <row r="521" spans="2:6" x14ac:dyDescent="0.25">
      <c r="B521" s="144">
        <v>0.62276149199999997</v>
      </c>
      <c r="C521" s="144">
        <v>0.67104670099999997</v>
      </c>
      <c r="E521" s="144">
        <v>0.23443524600000001</v>
      </c>
      <c r="F521" s="144">
        <v>0.21892254899999999</v>
      </c>
    </row>
    <row r="522" spans="2:6" x14ac:dyDescent="0.25">
      <c r="B522" s="144">
        <v>0.70293693000000002</v>
      </c>
      <c r="C522" s="144">
        <v>0.75609756100000003</v>
      </c>
      <c r="E522" s="144">
        <v>0.27076396600000002</v>
      </c>
      <c r="F522" s="144">
        <v>0.16320474800000001</v>
      </c>
    </row>
    <row r="523" spans="2:6" x14ac:dyDescent="0.25">
      <c r="B523" s="144">
        <v>0.70591110000000001</v>
      </c>
      <c r="C523" s="144">
        <v>0.68981127200000003</v>
      </c>
      <c r="E523" s="144">
        <v>0.212042905</v>
      </c>
      <c r="F523" s="144">
        <v>0.24557074500000001</v>
      </c>
    </row>
    <row r="524" spans="2:6" x14ac:dyDescent="0.25">
      <c r="B524" s="144">
        <v>0.677775397</v>
      </c>
      <c r="C524" s="144">
        <v>0.66632422499999999</v>
      </c>
      <c r="E524" s="144">
        <v>0.27231234900000001</v>
      </c>
      <c r="F524" s="144">
        <v>0.40797981900000002</v>
      </c>
    </row>
    <row r="525" spans="2:6" x14ac:dyDescent="0.25">
      <c r="B525" s="144">
        <v>0.61212815799999998</v>
      </c>
      <c r="C525" s="144">
        <v>0.73190586899999999</v>
      </c>
      <c r="E525" s="144">
        <v>0.27589450599999998</v>
      </c>
      <c r="F525" s="144">
        <v>0.16419682499999999</v>
      </c>
    </row>
    <row r="526" spans="2:6" x14ac:dyDescent="0.25">
      <c r="B526" s="144">
        <v>0.61010167299999996</v>
      </c>
      <c r="C526" s="144">
        <v>0.56445663800000001</v>
      </c>
      <c r="E526" s="144">
        <v>0.32824172299999999</v>
      </c>
      <c r="F526" s="144">
        <v>0.30246480799999997</v>
      </c>
    </row>
    <row r="527" spans="2:6" x14ac:dyDescent="0.25">
      <c r="B527" s="144">
        <v>0.60584971200000004</v>
      </c>
      <c r="C527" s="144">
        <v>0.65842248800000003</v>
      </c>
      <c r="E527" s="144">
        <v>0.35654231800000002</v>
      </c>
      <c r="F527" s="144">
        <v>0.24908276800000001</v>
      </c>
    </row>
    <row r="528" spans="2:6" x14ac:dyDescent="0.25">
      <c r="B528" s="144">
        <v>0.69604550499999995</v>
      </c>
      <c r="C528" s="144">
        <v>0.66814976100000001</v>
      </c>
      <c r="E528" s="144">
        <v>0.222526688</v>
      </c>
      <c r="F528" s="144">
        <v>0.23705047400000001</v>
      </c>
    </row>
    <row r="529" spans="2:6" x14ac:dyDescent="0.25">
      <c r="B529" s="144">
        <v>0.56782537600000005</v>
      </c>
      <c r="C529" s="144">
        <v>0.72948143099999996</v>
      </c>
      <c r="E529" s="144">
        <v>0.37439227600000002</v>
      </c>
      <c r="F529" s="144">
        <v>0.20519104699999999</v>
      </c>
    </row>
    <row r="530" spans="2:6" x14ac:dyDescent="0.25">
      <c r="B530" s="144">
        <v>0.67720070799999998</v>
      </c>
      <c r="C530" s="144">
        <v>0.73414031400000002</v>
      </c>
      <c r="E530" s="144">
        <v>0.187702956</v>
      </c>
      <c r="F530" s="144">
        <v>0.162119186</v>
      </c>
    </row>
    <row r="531" spans="2:6" x14ac:dyDescent="0.25">
      <c r="B531" s="144">
        <v>0.65770517500000003</v>
      </c>
      <c r="C531" s="144">
        <v>0.61265055499999999</v>
      </c>
      <c r="E531" s="144">
        <v>0.23744744600000001</v>
      </c>
      <c r="F531" s="144">
        <v>0.271878599</v>
      </c>
    </row>
    <row r="532" spans="2:6" x14ac:dyDescent="0.25">
      <c r="B532" s="144">
        <v>0.55989161700000001</v>
      </c>
      <c r="C532" s="144">
        <v>0.56863459299999997</v>
      </c>
      <c r="E532" s="144">
        <v>0.40360384900000001</v>
      </c>
      <c r="F532" s="144">
        <v>0.33878255000000002</v>
      </c>
    </row>
    <row r="533" spans="2:6" x14ac:dyDescent="0.25">
      <c r="B533" s="144">
        <v>0.63898045800000003</v>
      </c>
      <c r="C533" s="144">
        <v>0.673883962</v>
      </c>
      <c r="E533" s="144">
        <v>0.19901070400000001</v>
      </c>
      <c r="F533" s="144">
        <v>0.25173404199999999</v>
      </c>
    </row>
    <row r="534" spans="2:6" x14ac:dyDescent="0.25">
      <c r="B534" s="144">
        <v>0.65627989799999997</v>
      </c>
      <c r="C534" s="144">
        <v>0.78162117099999995</v>
      </c>
      <c r="E534" s="144">
        <v>0.33832304000000002</v>
      </c>
      <c r="F534" s="144">
        <v>0.285381675</v>
      </c>
    </row>
    <row r="535" spans="2:6" x14ac:dyDescent="0.25">
      <c r="B535" s="144">
        <v>0.75560105600000005</v>
      </c>
      <c r="C535" s="144">
        <v>0.60084167099999997</v>
      </c>
      <c r="E535" s="144">
        <v>0.19796032699999999</v>
      </c>
      <c r="F535" s="144">
        <v>0.255743002</v>
      </c>
    </row>
    <row r="536" spans="2:6" x14ac:dyDescent="0.25">
      <c r="B536" s="144">
        <v>0.70086064400000003</v>
      </c>
      <c r="C536" s="144">
        <v>0.72113888999999998</v>
      </c>
      <c r="E536" s="144">
        <v>0.30958702500000002</v>
      </c>
      <c r="F536" s="144">
        <v>0.22450599099999999</v>
      </c>
    </row>
    <row r="537" spans="2:6" x14ac:dyDescent="0.25">
      <c r="B537" s="144">
        <v>0.58528037200000005</v>
      </c>
      <c r="C537" s="144">
        <v>0.71755016500000002</v>
      </c>
      <c r="E537" s="144">
        <v>0.47845803100000001</v>
      </c>
      <c r="F537" s="144">
        <v>0.14821045399999999</v>
      </c>
    </row>
    <row r="538" spans="2:6" x14ac:dyDescent="0.25">
      <c r="B538" s="144">
        <v>0.61628943899999999</v>
      </c>
      <c r="C538" s="144">
        <v>0.76336621299999996</v>
      </c>
      <c r="E538" s="144">
        <v>0.34390926799999999</v>
      </c>
      <c r="F538" s="144">
        <v>0.137240211</v>
      </c>
    </row>
    <row r="539" spans="2:6" x14ac:dyDescent="0.25">
      <c r="B539" s="144">
        <v>0.70007887000000002</v>
      </c>
      <c r="C539" s="144">
        <v>0.80030290699999995</v>
      </c>
      <c r="E539" s="144">
        <v>0.34250750099999999</v>
      </c>
      <c r="F539" s="144">
        <v>0.15172703500000001</v>
      </c>
    </row>
    <row r="540" spans="2:6" x14ac:dyDescent="0.25">
      <c r="B540" s="144">
        <v>0.53330975999999997</v>
      </c>
      <c r="C540" s="144">
        <v>0.84780847100000001</v>
      </c>
      <c r="E540" s="144">
        <v>0.20952046899999999</v>
      </c>
      <c r="F540" s="144">
        <v>0.118645052</v>
      </c>
    </row>
    <row r="541" spans="2:6" x14ac:dyDescent="0.25">
      <c r="B541" s="144">
        <v>0.67675296799999995</v>
      </c>
      <c r="C541" s="144">
        <v>0.5959854</v>
      </c>
      <c r="E541" s="144">
        <v>0.21368742700000001</v>
      </c>
      <c r="F541" s="144">
        <v>0.251246949</v>
      </c>
    </row>
    <row r="542" spans="2:6" x14ac:dyDescent="0.25">
      <c r="B542" s="144">
        <v>0.58648739500000002</v>
      </c>
      <c r="C542" s="144">
        <v>0.83055434900000003</v>
      </c>
      <c r="E542" s="144">
        <v>0.27142427000000002</v>
      </c>
      <c r="F542" s="144">
        <v>0.130797733</v>
      </c>
    </row>
    <row r="543" spans="2:6" x14ac:dyDescent="0.25">
      <c r="B543" s="144">
        <v>0.54442629899999995</v>
      </c>
      <c r="C543" s="144">
        <v>0.71246737699999996</v>
      </c>
      <c r="E543" s="144">
        <v>0.27928235200000001</v>
      </c>
      <c r="F543" s="144">
        <v>0.185640892</v>
      </c>
    </row>
    <row r="544" spans="2:6" x14ac:dyDescent="0.25">
      <c r="B544" s="144">
        <v>0.73068682900000004</v>
      </c>
      <c r="C544" s="144">
        <v>0.84902009499999997</v>
      </c>
      <c r="E544" s="144">
        <v>0.17362049600000001</v>
      </c>
      <c r="F544" s="144">
        <v>0.104848592</v>
      </c>
    </row>
    <row r="545" spans="2:6" x14ac:dyDescent="0.25">
      <c r="B545" s="144">
        <v>0.59458977199999996</v>
      </c>
      <c r="C545" s="144">
        <v>0.76816062799999996</v>
      </c>
      <c r="E545" s="144">
        <v>0.25391659799999999</v>
      </c>
      <c r="F545" s="144">
        <v>0.146422828</v>
      </c>
    </row>
    <row r="546" spans="2:6" x14ac:dyDescent="0.25">
      <c r="B546" s="144">
        <v>0.65015790699999998</v>
      </c>
      <c r="C546" s="144">
        <v>0.765311988</v>
      </c>
      <c r="E546" s="144">
        <v>0.35853114400000002</v>
      </c>
      <c r="F546" s="144">
        <v>0.270918453</v>
      </c>
    </row>
    <row r="547" spans="2:6" x14ac:dyDescent="0.25">
      <c r="B547" s="144">
        <v>0.72574739200000005</v>
      </c>
      <c r="C547" s="144">
        <v>0.71596626299999999</v>
      </c>
      <c r="E547" s="144">
        <v>0.21962284400000001</v>
      </c>
      <c r="F547" s="144">
        <v>0.206966704</v>
      </c>
    </row>
    <row r="548" spans="2:6" x14ac:dyDescent="0.25">
      <c r="B548" s="144">
        <v>0.66796964400000003</v>
      </c>
      <c r="C548" s="144">
        <v>0.76342604999999997</v>
      </c>
      <c r="E548" s="144">
        <v>0.20739581600000001</v>
      </c>
      <c r="F548" s="144">
        <v>0.16900637299999999</v>
      </c>
    </row>
    <row r="549" spans="2:6" x14ac:dyDescent="0.25">
      <c r="B549" s="144">
        <v>0.68963149400000001</v>
      </c>
      <c r="C549" s="144">
        <v>0.759587122</v>
      </c>
      <c r="E549" s="144">
        <v>0.78015345000000003</v>
      </c>
      <c r="F549" s="144">
        <v>0.13411092899999999</v>
      </c>
    </row>
    <row r="550" spans="2:6" x14ac:dyDescent="0.25">
      <c r="B550" s="144">
        <v>0.65425485100000003</v>
      </c>
      <c r="C550" s="144">
        <v>0.66973266399999998</v>
      </c>
      <c r="E550" s="144">
        <v>0.41503513400000003</v>
      </c>
      <c r="F550" s="144">
        <v>0.19583400100000001</v>
      </c>
    </row>
    <row r="551" spans="2:6" x14ac:dyDescent="0.25">
      <c r="B551" s="144">
        <v>0.59108906000000005</v>
      </c>
      <c r="C551" s="144">
        <v>0.491530984</v>
      </c>
      <c r="E551" s="144">
        <v>0.31428911700000001</v>
      </c>
      <c r="F551" s="144">
        <v>0.72139508799999996</v>
      </c>
    </row>
    <row r="552" spans="2:6" x14ac:dyDescent="0.25">
      <c r="B552" s="144">
        <v>0.60234006900000003</v>
      </c>
      <c r="C552" s="144">
        <v>0.77626726599999996</v>
      </c>
      <c r="E552" s="144">
        <v>0.300380068</v>
      </c>
      <c r="F552" s="144">
        <v>0.197892605</v>
      </c>
    </row>
    <row r="553" spans="2:6" x14ac:dyDescent="0.25">
      <c r="B553" s="144">
        <v>0.76143857000000004</v>
      </c>
      <c r="C553" s="144">
        <v>0.778091333</v>
      </c>
      <c r="E553" s="144">
        <v>0.18854605499999999</v>
      </c>
      <c r="F553" s="144">
        <v>0.149100171</v>
      </c>
    </row>
    <row r="554" spans="2:6" x14ac:dyDescent="0.25">
      <c r="B554" s="144">
        <v>0.60768812100000003</v>
      </c>
      <c r="C554" s="144">
        <v>0.673153157</v>
      </c>
      <c r="E554" s="144">
        <v>0.25637440500000003</v>
      </c>
      <c r="F554" s="144">
        <v>0.15901315899999999</v>
      </c>
    </row>
    <row r="555" spans="2:6" x14ac:dyDescent="0.25">
      <c r="B555" s="144">
        <v>0.57710763499999995</v>
      </c>
      <c r="C555" s="144">
        <v>0.56859532800000001</v>
      </c>
      <c r="E555" s="144">
        <v>0.56275234900000004</v>
      </c>
      <c r="F555" s="144">
        <v>0.23784470199999999</v>
      </c>
    </row>
    <row r="556" spans="2:6" x14ac:dyDescent="0.25">
      <c r="B556" s="144">
        <v>0.61980859799999999</v>
      </c>
      <c r="C556" s="144">
        <v>0.71023361799999996</v>
      </c>
      <c r="E556" s="144">
        <v>0.29265049900000001</v>
      </c>
      <c r="F556" s="144">
        <v>0.25186220799999998</v>
      </c>
    </row>
    <row r="557" spans="2:6" x14ac:dyDescent="0.25">
      <c r="B557" s="144">
        <v>0.86280011499999998</v>
      </c>
      <c r="C557" s="144">
        <v>0.81616715200000001</v>
      </c>
      <c r="E557" s="144">
        <v>0.29258415900000001</v>
      </c>
      <c r="F557" s="144">
        <v>0.12108398300000001</v>
      </c>
    </row>
    <row r="558" spans="2:6" x14ac:dyDescent="0.25">
      <c r="B558" s="144">
        <v>0.81805387299999999</v>
      </c>
      <c r="C558" s="144">
        <v>0.72677318300000004</v>
      </c>
      <c r="E558" s="144">
        <v>0.16583836800000001</v>
      </c>
      <c r="F558" s="144">
        <v>0.43800703200000002</v>
      </c>
    </row>
    <row r="559" spans="2:6" x14ac:dyDescent="0.25">
      <c r="B559" s="144">
        <v>0.70967096799999996</v>
      </c>
      <c r="C559" s="144">
        <v>0.56095579600000001</v>
      </c>
      <c r="E559" s="144">
        <v>0.251762343</v>
      </c>
      <c r="F559" s="144">
        <v>0.42432256400000001</v>
      </c>
    </row>
    <row r="560" spans="2:6" x14ac:dyDescent="0.25">
      <c r="B560" s="144">
        <v>0.68175741400000001</v>
      </c>
      <c r="C560" s="144">
        <v>0.77156267700000003</v>
      </c>
      <c r="E560" s="144">
        <v>0.28646442</v>
      </c>
      <c r="F560" s="144">
        <v>0.15642242200000001</v>
      </c>
    </row>
    <row r="561" spans="2:6" x14ac:dyDescent="0.25">
      <c r="B561" s="144">
        <v>0.51513208899999996</v>
      </c>
      <c r="C561" s="144">
        <v>0.83703114099999998</v>
      </c>
      <c r="E561" s="144">
        <v>0.22483857199999999</v>
      </c>
      <c r="F561" s="144">
        <v>0.104761646</v>
      </c>
    </row>
    <row r="562" spans="2:6" x14ac:dyDescent="0.25">
      <c r="B562" s="144">
        <v>0.62404086199999997</v>
      </c>
      <c r="C562" s="144">
        <v>0.76211086800000005</v>
      </c>
      <c r="E562" s="144">
        <v>0.28575735600000002</v>
      </c>
      <c r="F562" s="144">
        <v>0.162741524</v>
      </c>
    </row>
    <row r="563" spans="2:6" x14ac:dyDescent="0.25">
      <c r="B563" s="144">
        <v>0.69039331199999998</v>
      </c>
      <c r="C563" s="144">
        <v>0.69348659000000001</v>
      </c>
      <c r="E563" s="144">
        <v>0.172636398</v>
      </c>
      <c r="F563" s="144">
        <v>0.167859177</v>
      </c>
    </row>
    <row r="564" spans="2:6" x14ac:dyDescent="0.25">
      <c r="B564" s="144">
        <v>0.63659257899999999</v>
      </c>
      <c r="C564" s="144">
        <v>0.73245083200000005</v>
      </c>
      <c r="E564" s="144">
        <v>0.27695286400000002</v>
      </c>
      <c r="F564" s="144">
        <v>0.103515302</v>
      </c>
    </row>
    <row r="565" spans="2:6" x14ac:dyDescent="0.25">
      <c r="B565" s="144">
        <v>0.57008875599999997</v>
      </c>
      <c r="C565" s="144">
        <v>0.63870503300000003</v>
      </c>
      <c r="E565" s="144">
        <v>0.34601964600000001</v>
      </c>
      <c r="F565" s="144">
        <v>0.30436932300000002</v>
      </c>
    </row>
    <row r="566" spans="2:6" x14ac:dyDescent="0.25">
      <c r="B566" s="144">
        <v>0.63284739899999998</v>
      </c>
      <c r="C566" s="144">
        <v>0.60971785899999997</v>
      </c>
      <c r="E566" s="144">
        <v>0.37358063800000002</v>
      </c>
      <c r="F566" s="144">
        <v>0.47671343399999999</v>
      </c>
    </row>
    <row r="567" spans="2:6" x14ac:dyDescent="0.25">
      <c r="B567" s="144">
        <v>0.63028056799999999</v>
      </c>
      <c r="C567" s="144">
        <v>0.79592144399999998</v>
      </c>
      <c r="E567" s="144">
        <v>0.26289108700000002</v>
      </c>
      <c r="F567" s="144">
        <v>0.14880441799999999</v>
      </c>
    </row>
    <row r="568" spans="2:6" x14ac:dyDescent="0.25">
      <c r="B568" s="144">
        <v>0.66435462899999997</v>
      </c>
      <c r="C568" s="144">
        <v>0.61359303700000001</v>
      </c>
      <c r="E568" s="144">
        <v>0.27926638399999998</v>
      </c>
      <c r="F568" s="144">
        <v>0.32512054800000001</v>
      </c>
    </row>
    <row r="569" spans="2:6" x14ac:dyDescent="0.25">
      <c r="B569" s="144">
        <v>0.72347095299999997</v>
      </c>
      <c r="C569" s="144">
        <v>0.72791075000000005</v>
      </c>
      <c r="E569" s="144">
        <v>0.164010618</v>
      </c>
      <c r="F569" s="144">
        <v>0.17764429600000001</v>
      </c>
    </row>
    <row r="570" spans="2:6" x14ac:dyDescent="0.25">
      <c r="B570" s="144">
        <v>0.61804327699999995</v>
      </c>
      <c r="C570" s="144">
        <v>0.74417416400000003</v>
      </c>
      <c r="E570" s="144">
        <v>0.26720555499999998</v>
      </c>
      <c r="F570" s="144">
        <v>0.15352489499999999</v>
      </c>
    </row>
    <row r="571" spans="2:6" x14ac:dyDescent="0.25">
      <c r="B571" s="144">
        <v>0.66494739199999997</v>
      </c>
      <c r="C571" s="144">
        <v>0.65736403300000001</v>
      </c>
      <c r="E571" s="144">
        <v>0.440104987</v>
      </c>
      <c r="F571" s="144">
        <v>0.277326248</v>
      </c>
    </row>
    <row r="572" spans="2:6" x14ac:dyDescent="0.25">
      <c r="B572" s="144">
        <v>0.599278384</v>
      </c>
      <c r="C572" s="144">
        <v>0.73904752799999995</v>
      </c>
      <c r="E572" s="144">
        <v>0.26591538599999998</v>
      </c>
      <c r="F572" s="144">
        <v>0.144576704</v>
      </c>
    </row>
    <row r="573" spans="2:6" x14ac:dyDescent="0.25">
      <c r="B573" s="144">
        <v>0.79070260800000003</v>
      </c>
      <c r="C573" s="144">
        <v>0.74152316799999995</v>
      </c>
      <c r="E573" s="144">
        <v>0.118654257</v>
      </c>
      <c r="F573" s="144">
        <v>0.13996424299999999</v>
      </c>
    </row>
    <row r="574" spans="2:6" x14ac:dyDescent="0.25">
      <c r="B574" s="144">
        <v>0.66142233800000005</v>
      </c>
      <c r="C574" s="144">
        <v>0.75645206200000004</v>
      </c>
      <c r="E574" s="144">
        <v>0.51306723899999995</v>
      </c>
      <c r="F574" s="144">
        <v>0.115519223</v>
      </c>
    </row>
    <row r="575" spans="2:6" x14ac:dyDescent="0.25">
      <c r="B575" s="144">
        <v>0.63574932699999998</v>
      </c>
      <c r="C575" s="144">
        <v>0.66346865799999999</v>
      </c>
      <c r="E575" s="144">
        <v>0.69685085899999999</v>
      </c>
      <c r="F575" s="144">
        <v>9.9161955999999996E-2</v>
      </c>
    </row>
    <row r="576" spans="2:6" x14ac:dyDescent="0.25">
      <c r="B576" s="144">
        <v>0.62391805</v>
      </c>
      <c r="C576" s="144">
        <v>0.71192430500000004</v>
      </c>
      <c r="E576" s="144">
        <v>0.61670909100000004</v>
      </c>
      <c r="F576" s="144">
        <v>0.17914733699999999</v>
      </c>
    </row>
    <row r="577" spans="2:6" x14ac:dyDescent="0.25">
      <c r="B577" s="144">
        <v>0.51251543200000005</v>
      </c>
      <c r="C577" s="144">
        <v>0.81555844399999999</v>
      </c>
      <c r="E577" s="144">
        <v>0.88216574800000003</v>
      </c>
      <c r="F577" s="144">
        <v>9.5379457000000001E-2</v>
      </c>
    </row>
    <row r="578" spans="2:6" x14ac:dyDescent="0.25">
      <c r="B578" s="144">
        <v>0.62017166199999996</v>
      </c>
      <c r="C578" s="144">
        <v>0.82241977300000002</v>
      </c>
      <c r="E578" s="144">
        <v>0.48487083399999997</v>
      </c>
      <c r="F578" s="144">
        <v>8.9519290000000001E-2</v>
      </c>
    </row>
    <row r="579" spans="2:6" x14ac:dyDescent="0.25">
      <c r="B579" s="144">
        <v>0.53539448999999995</v>
      </c>
      <c r="C579" s="144">
        <v>0.79236565199999998</v>
      </c>
      <c r="E579" s="144">
        <v>0.46171546699999999</v>
      </c>
      <c r="F579" s="144">
        <v>0.106645817</v>
      </c>
    </row>
    <row r="580" spans="2:6" x14ac:dyDescent="0.25">
      <c r="B580" s="144">
        <v>0.63160717</v>
      </c>
      <c r="C580" s="144">
        <v>0.82375244400000003</v>
      </c>
      <c r="E580" s="144">
        <v>0.290438641</v>
      </c>
      <c r="F580" s="144">
        <v>0.12685116799999999</v>
      </c>
    </row>
    <row r="581" spans="2:6" x14ac:dyDescent="0.25">
      <c r="B581" s="144">
        <v>0.63519576799999999</v>
      </c>
      <c r="C581" s="144">
        <v>0.86597555199999998</v>
      </c>
      <c r="E581" s="144">
        <v>0.31828320399999999</v>
      </c>
      <c r="F581" s="144">
        <v>9.4498842E-2</v>
      </c>
    </row>
    <row r="582" spans="2:6" x14ac:dyDescent="0.25">
      <c r="B582" s="144">
        <v>0.42868973700000002</v>
      </c>
      <c r="C582" s="144">
        <v>0.70041775699999997</v>
      </c>
      <c r="E582" s="144">
        <v>0.74120988700000001</v>
      </c>
      <c r="F582" s="144">
        <v>0.13581296900000001</v>
      </c>
    </row>
    <row r="583" spans="2:6" x14ac:dyDescent="0.25">
      <c r="B583" s="144">
        <v>0.64446765500000003</v>
      </c>
      <c r="C583" s="144">
        <v>0.84773182199999997</v>
      </c>
      <c r="E583" s="144">
        <v>0.28664060299999999</v>
      </c>
      <c r="F583" s="144">
        <v>0.12211278</v>
      </c>
    </row>
    <row r="584" spans="2:6" x14ac:dyDescent="0.25">
      <c r="B584" s="144">
        <v>0.59909453700000004</v>
      </c>
      <c r="C584" s="144">
        <v>0.88258584600000001</v>
      </c>
      <c r="E584" s="144">
        <v>0.698284197</v>
      </c>
      <c r="F584" s="144">
        <v>0.14824843500000001</v>
      </c>
    </row>
    <row r="585" spans="2:6" x14ac:dyDescent="0.25">
      <c r="B585" s="144">
        <v>0.62666748999999999</v>
      </c>
      <c r="C585" s="144">
        <v>0.80066445200000003</v>
      </c>
      <c r="E585" s="144">
        <v>0.24679720399999999</v>
      </c>
      <c r="F585" s="144">
        <v>8.9020771999999998E-2</v>
      </c>
    </row>
    <row r="586" spans="2:6" x14ac:dyDescent="0.25">
      <c r="B586" s="144">
        <v>0.74042547999999997</v>
      </c>
      <c r="C586" s="144">
        <v>0.77165309299999996</v>
      </c>
      <c r="E586" s="144">
        <v>0.229594826</v>
      </c>
      <c r="F586" s="144">
        <v>0.13836806400000001</v>
      </c>
    </row>
    <row r="587" spans="2:6" x14ac:dyDescent="0.25">
      <c r="B587" s="144">
        <v>0.68537021499999995</v>
      </c>
      <c r="C587" s="144">
        <v>0.70793653499999998</v>
      </c>
      <c r="E587" s="144">
        <v>0.18077174400000001</v>
      </c>
      <c r="F587" s="144">
        <v>0.160461522</v>
      </c>
    </row>
    <row r="588" spans="2:6" x14ac:dyDescent="0.25">
      <c r="B588" s="144">
        <v>0.69299526099999997</v>
      </c>
      <c r="C588" s="144">
        <v>0.82527500899999995</v>
      </c>
      <c r="E588" s="144">
        <v>0.22402008500000001</v>
      </c>
      <c r="F588" s="144">
        <v>0.14062011999999999</v>
      </c>
    </row>
    <row r="589" spans="2:6" x14ac:dyDescent="0.25">
      <c r="B589" s="144">
        <v>0.77513617000000001</v>
      </c>
      <c r="C589" s="144">
        <v>0.87926421300000002</v>
      </c>
      <c r="E589" s="144">
        <v>0.26732613900000002</v>
      </c>
      <c r="F589" s="144">
        <v>8.8034818000000001E-2</v>
      </c>
    </row>
    <row r="590" spans="2:6" x14ac:dyDescent="0.25">
      <c r="B590" s="144">
        <v>0.69928803100000003</v>
      </c>
      <c r="C590" s="144">
        <v>0.80325822400000002</v>
      </c>
      <c r="E590" s="144">
        <v>0.31435840399999998</v>
      </c>
      <c r="F590" s="144">
        <v>0.12265501500000001</v>
      </c>
    </row>
    <row r="591" spans="2:6" x14ac:dyDescent="0.25">
      <c r="B591" s="144">
        <v>0.59125307900000001</v>
      </c>
      <c r="C591" s="144">
        <v>0.86839188899999997</v>
      </c>
      <c r="E591" s="144">
        <v>0.29995776400000002</v>
      </c>
      <c r="F591" s="144">
        <v>8.4601943999999998E-2</v>
      </c>
    </row>
    <row r="592" spans="2:6" x14ac:dyDescent="0.25">
      <c r="B592" s="144">
        <v>0.68203559000000002</v>
      </c>
      <c r="C592" s="144">
        <v>0.85113666700000001</v>
      </c>
      <c r="E592" s="144">
        <v>0.24376753900000001</v>
      </c>
      <c r="F592" s="144">
        <v>9.3476471000000005E-2</v>
      </c>
    </row>
    <row r="593" spans="2:6" x14ac:dyDescent="0.25">
      <c r="B593" s="144">
        <v>0.60792508599999995</v>
      </c>
      <c r="C593" s="144">
        <v>0.70412831799999998</v>
      </c>
      <c r="E593" s="144">
        <v>0.56852252700000006</v>
      </c>
      <c r="F593" s="144">
        <v>0.34518415600000002</v>
      </c>
    </row>
    <row r="594" spans="2:6" x14ac:dyDescent="0.25">
      <c r="B594" s="144">
        <v>0.71832063800000001</v>
      </c>
      <c r="C594" s="144">
        <v>0.70938544800000003</v>
      </c>
      <c r="E594" s="144">
        <v>0.28819101699999999</v>
      </c>
      <c r="F594" s="144">
        <v>0.31116717799999999</v>
      </c>
    </row>
    <row r="595" spans="2:6" x14ac:dyDescent="0.25">
      <c r="B595" s="144">
        <v>0.81099996399999996</v>
      </c>
      <c r="C595" s="144">
        <v>0.64529842900000001</v>
      </c>
      <c r="E595" s="144">
        <v>0.107689038</v>
      </c>
      <c r="F595" s="144">
        <v>0.455417707</v>
      </c>
    </row>
    <row r="596" spans="2:6" x14ac:dyDescent="0.25">
      <c r="B596" s="144">
        <v>0.75997681900000003</v>
      </c>
      <c r="C596" s="144">
        <v>0.75330573599999995</v>
      </c>
      <c r="E596" s="144">
        <v>0.20964463899999999</v>
      </c>
      <c r="F596" s="144">
        <v>0.13964428400000001</v>
      </c>
    </row>
    <row r="597" spans="2:6" x14ac:dyDescent="0.25">
      <c r="B597" s="144">
        <v>0.69373228600000003</v>
      </c>
      <c r="C597" s="144">
        <v>0.89676840400000002</v>
      </c>
      <c r="E597" s="144">
        <v>0.23236045599999999</v>
      </c>
      <c r="F597" s="144">
        <v>6.8565204000000005E-2</v>
      </c>
    </row>
    <row r="598" spans="2:6" x14ac:dyDescent="0.25">
      <c r="B598" s="144">
        <v>0.65647981300000002</v>
      </c>
      <c r="C598" s="144">
        <v>0.53992834199999995</v>
      </c>
      <c r="E598" s="144">
        <v>0.294819791</v>
      </c>
      <c r="F598" s="144">
        <v>0.35326850700000001</v>
      </c>
    </row>
    <row r="599" spans="2:6" x14ac:dyDescent="0.25">
      <c r="B599" s="144">
        <v>0.64909563100000001</v>
      </c>
      <c r="C599" s="144">
        <v>0.81282326800000004</v>
      </c>
      <c r="E599" s="144">
        <v>0.504511869</v>
      </c>
      <c r="F599" s="144">
        <v>0.123623818</v>
      </c>
    </row>
    <row r="600" spans="2:6" x14ac:dyDescent="0.25">
      <c r="B600" s="144">
        <v>0.71595546600000004</v>
      </c>
      <c r="C600" s="144">
        <v>0.83529615999999995</v>
      </c>
      <c r="E600" s="144">
        <v>0.32089754399999998</v>
      </c>
      <c r="F600" s="144">
        <v>0.35496141399999998</v>
      </c>
    </row>
    <row r="601" spans="2:6" x14ac:dyDescent="0.25">
      <c r="B601" s="144">
        <v>0.89671228700000005</v>
      </c>
      <c r="C601" s="144">
        <v>0.93759719100000005</v>
      </c>
      <c r="E601" s="144">
        <v>0.10649011</v>
      </c>
      <c r="F601" s="144">
        <v>4.9955320999999997E-2</v>
      </c>
    </row>
    <row r="602" spans="2:6" x14ac:dyDescent="0.25">
      <c r="B602" s="144">
        <v>0.83768285799999997</v>
      </c>
      <c r="C602" s="144">
        <v>0.68045899700000001</v>
      </c>
      <c r="E602" s="144">
        <v>0.146829603</v>
      </c>
      <c r="F602" s="144">
        <v>0.223521264</v>
      </c>
    </row>
    <row r="603" spans="2:6" x14ac:dyDescent="0.25">
      <c r="B603" s="144">
        <v>0.79462816199999997</v>
      </c>
      <c r="C603" s="144">
        <v>0.84990032800000004</v>
      </c>
      <c r="E603" s="144">
        <v>0.19650158400000001</v>
      </c>
      <c r="F603" s="144">
        <v>9.7001554000000004E-2</v>
      </c>
    </row>
    <row r="604" spans="2:6" x14ac:dyDescent="0.25">
      <c r="B604" s="144">
        <v>0.78988259800000005</v>
      </c>
      <c r="C604" s="144">
        <v>0.93435950300000004</v>
      </c>
      <c r="E604" s="144">
        <v>0.237239381</v>
      </c>
      <c r="F604" s="144">
        <v>6.1431214999999997E-2</v>
      </c>
    </row>
    <row r="605" spans="2:6" x14ac:dyDescent="0.25">
      <c r="B605" s="144">
        <v>0.67417753300000005</v>
      </c>
      <c r="C605" s="144">
        <v>0.67646427499999995</v>
      </c>
      <c r="E605" s="144">
        <v>0.21904778899999999</v>
      </c>
      <c r="F605" s="144">
        <v>0.30035884899999998</v>
      </c>
    </row>
    <row r="606" spans="2:6" x14ac:dyDescent="0.25">
      <c r="B606" s="144">
        <v>0.80949687000000004</v>
      </c>
      <c r="C606" s="144">
        <v>0.71587308199999999</v>
      </c>
      <c r="E606" s="144">
        <v>0.11485362</v>
      </c>
      <c r="F606" s="144">
        <v>0.203990852</v>
      </c>
    </row>
    <row r="607" spans="2:6" x14ac:dyDescent="0.25">
      <c r="B607" s="144">
        <v>0.91452991500000003</v>
      </c>
      <c r="C607" s="144">
        <v>0.69100843099999998</v>
      </c>
      <c r="E607" s="144">
        <v>4.4510385999999999E-2</v>
      </c>
      <c r="F607" s="144">
        <v>0.15638400099999999</v>
      </c>
    </row>
    <row r="608" spans="2:6" x14ac:dyDescent="0.25">
      <c r="B608" s="144">
        <v>0.690275631</v>
      </c>
      <c r="C608" s="144">
        <v>0.76833415599999999</v>
      </c>
      <c r="E608" s="144">
        <v>0.32686952400000002</v>
      </c>
      <c r="F608" s="144">
        <v>0.14831814400000001</v>
      </c>
    </row>
    <row r="609" spans="2:6" x14ac:dyDescent="0.25">
      <c r="B609" s="144">
        <v>0.67022645199999997</v>
      </c>
      <c r="C609" s="144">
        <v>0.756271947</v>
      </c>
      <c r="E609" s="144">
        <v>0.41712284599999999</v>
      </c>
      <c r="F609" s="144">
        <v>0.15253181900000001</v>
      </c>
    </row>
    <row r="610" spans="2:6" x14ac:dyDescent="0.25">
      <c r="B610" s="144">
        <v>0.70534113899999995</v>
      </c>
      <c r="C610" s="144">
        <v>0.74692926299999995</v>
      </c>
      <c r="E610" s="144">
        <v>0.26825930100000001</v>
      </c>
      <c r="F610" s="144">
        <v>0.16835477200000001</v>
      </c>
    </row>
    <row r="611" spans="2:6" x14ac:dyDescent="0.25">
      <c r="B611" s="144">
        <v>0.588947055</v>
      </c>
      <c r="C611" s="144">
        <v>0.71687378999999996</v>
      </c>
      <c r="E611" s="144">
        <v>0.42821532699999998</v>
      </c>
      <c r="F611" s="144">
        <v>0.17160302</v>
      </c>
    </row>
    <row r="612" spans="2:6" x14ac:dyDescent="0.25">
      <c r="B612" s="144">
        <v>0.67372042499999996</v>
      </c>
      <c r="C612" s="144">
        <v>0.83176316100000003</v>
      </c>
      <c r="E612" s="144">
        <v>0.22590250100000001</v>
      </c>
      <c r="F612" s="144">
        <v>7.9625839000000004E-2</v>
      </c>
    </row>
    <row r="613" spans="2:6" x14ac:dyDescent="0.25">
      <c r="B613" s="144">
        <v>0.73474996699999995</v>
      </c>
      <c r="C613" s="144">
        <v>0.86037120300000003</v>
      </c>
      <c r="E613" s="144">
        <v>0.14699985199999999</v>
      </c>
      <c r="F613" s="144">
        <v>9.1865668999999997E-2</v>
      </c>
    </row>
    <row r="614" spans="2:6" x14ac:dyDescent="0.25">
      <c r="B614" s="144">
        <v>0.75236963000000001</v>
      </c>
      <c r="C614" s="144">
        <v>0.70216182599999999</v>
      </c>
      <c r="E614" s="144">
        <v>0.19285111299999999</v>
      </c>
      <c r="F614" s="144">
        <v>0.21819213700000001</v>
      </c>
    </row>
    <row r="615" spans="2:6" x14ac:dyDescent="0.25">
      <c r="B615" s="144">
        <v>0.85077534700000002</v>
      </c>
      <c r="C615" s="144">
        <v>0.78821344400000004</v>
      </c>
      <c r="E615" s="144">
        <v>0.177403589</v>
      </c>
      <c r="F615" s="144">
        <v>0.15450143299999999</v>
      </c>
    </row>
    <row r="616" spans="2:6" x14ac:dyDescent="0.25">
      <c r="B616" s="144">
        <v>0.82321564400000002</v>
      </c>
      <c r="C616" s="144">
        <v>0.75756807900000001</v>
      </c>
      <c r="E616" s="144">
        <v>0.21709135800000001</v>
      </c>
      <c r="F616" s="144">
        <v>0.138264691</v>
      </c>
    </row>
    <row r="617" spans="2:6" x14ac:dyDescent="0.25">
      <c r="B617" s="144">
        <v>0.77035883299999997</v>
      </c>
      <c r="C617" s="144">
        <v>0.70398151600000003</v>
      </c>
      <c r="E617" s="144">
        <v>0.22021876100000001</v>
      </c>
      <c r="F617" s="144">
        <v>0.164544628</v>
      </c>
    </row>
    <row r="618" spans="2:6" x14ac:dyDescent="0.25">
      <c r="B618" s="144">
        <v>0.79903646299999997</v>
      </c>
      <c r="C618" s="144">
        <v>0.72236941300000002</v>
      </c>
      <c r="E618" s="144">
        <v>0.20975300799999999</v>
      </c>
      <c r="F618" s="144">
        <v>0.13083208299999999</v>
      </c>
    </row>
    <row r="619" spans="2:6" x14ac:dyDescent="0.25">
      <c r="B619" s="144">
        <v>0.937616487</v>
      </c>
      <c r="C619" s="144">
        <v>0.85154935600000004</v>
      </c>
      <c r="E619" s="144">
        <v>5.9337862999999998E-2</v>
      </c>
      <c r="F619" s="144">
        <v>0.115602919</v>
      </c>
    </row>
    <row r="620" spans="2:6" x14ac:dyDescent="0.25">
      <c r="B620" s="144">
        <v>0.86169111499999995</v>
      </c>
      <c r="C620" s="144">
        <v>0.648572449</v>
      </c>
      <c r="E620" s="144">
        <v>0.152754102</v>
      </c>
      <c r="F620" s="144">
        <v>0.33449801499999998</v>
      </c>
    </row>
    <row r="621" spans="2:6" x14ac:dyDescent="0.25">
      <c r="B621" s="144">
        <v>0.73547676299999998</v>
      </c>
      <c r="C621" s="144">
        <v>0.72867697899999995</v>
      </c>
      <c r="E621" s="144">
        <v>0.19917958699999999</v>
      </c>
      <c r="F621" s="144">
        <v>0.20177756099999999</v>
      </c>
    </row>
    <row r="622" spans="2:6" x14ac:dyDescent="0.25">
      <c r="B622" s="144">
        <v>0.71497493400000001</v>
      </c>
      <c r="C622" s="144">
        <v>0.78157388699999997</v>
      </c>
      <c r="E622" s="144">
        <v>0.239236063</v>
      </c>
      <c r="F622" s="144">
        <v>0.12750668200000001</v>
      </c>
    </row>
    <row r="623" spans="2:6" x14ac:dyDescent="0.25">
      <c r="B623" s="144">
        <v>0.63223220400000002</v>
      </c>
      <c r="C623" s="144">
        <v>0.69563552399999995</v>
      </c>
      <c r="E623" s="144">
        <v>0.30248972400000002</v>
      </c>
      <c r="F623" s="144">
        <v>0.28654550699999998</v>
      </c>
    </row>
    <row r="624" spans="2:6" x14ac:dyDescent="0.25">
      <c r="B624" s="144">
        <v>0.88637763199999997</v>
      </c>
      <c r="C624" s="144">
        <v>0.67605487399999997</v>
      </c>
      <c r="E624" s="144">
        <v>8.9667962000000004E-2</v>
      </c>
      <c r="F624" s="144">
        <v>0.27242988699999998</v>
      </c>
    </row>
    <row r="625" spans="2:6" x14ac:dyDescent="0.25">
      <c r="B625" s="144">
        <v>0.59345225700000004</v>
      </c>
      <c r="C625" s="144">
        <v>0.82668061000000004</v>
      </c>
      <c r="E625" s="144">
        <v>0.34891201399999999</v>
      </c>
      <c r="F625" s="144">
        <v>0.134201239</v>
      </c>
    </row>
    <row r="626" spans="2:6" x14ac:dyDescent="0.25">
      <c r="B626" s="144">
        <v>0.819497806</v>
      </c>
      <c r="C626" s="144">
        <v>0.87822376300000005</v>
      </c>
      <c r="E626" s="144">
        <v>0.193401084</v>
      </c>
      <c r="F626" s="144">
        <v>0.108659099</v>
      </c>
    </row>
    <row r="627" spans="2:6" x14ac:dyDescent="0.25">
      <c r="B627" s="144">
        <v>0.80159196899999996</v>
      </c>
      <c r="C627" s="144">
        <v>0.84835634599999998</v>
      </c>
      <c r="E627" s="144">
        <v>0.18114930900000001</v>
      </c>
      <c r="F627" s="144">
        <v>0.14934393000000001</v>
      </c>
    </row>
    <row r="628" spans="2:6" x14ac:dyDescent="0.25">
      <c r="B628" s="144">
        <v>0.73925214900000003</v>
      </c>
      <c r="C628" s="144">
        <v>0.75058375099999997</v>
      </c>
      <c r="E628" s="144">
        <v>0.18766881199999999</v>
      </c>
      <c r="F628" s="144">
        <v>0.203896947</v>
      </c>
    </row>
    <row r="629" spans="2:6" x14ac:dyDescent="0.25">
      <c r="B629" s="144">
        <v>0.66757684299999998</v>
      </c>
      <c r="C629" s="144">
        <v>0.81190665900000003</v>
      </c>
      <c r="E629" s="144">
        <v>0.23729576399999999</v>
      </c>
      <c r="F629" s="144">
        <v>0.15862019499999999</v>
      </c>
    </row>
    <row r="630" spans="2:6" x14ac:dyDescent="0.25">
      <c r="B630" s="144">
        <v>0.82088303900000004</v>
      </c>
      <c r="C630" s="144">
        <v>0.703053441</v>
      </c>
      <c r="E630" s="144">
        <v>0.178509907</v>
      </c>
      <c r="F630" s="144">
        <v>0.24409244699999999</v>
      </c>
    </row>
    <row r="631" spans="2:6" x14ac:dyDescent="0.25">
      <c r="B631" s="144">
        <v>0.80476019399999998</v>
      </c>
      <c r="C631" s="144">
        <v>0.782308483</v>
      </c>
      <c r="E631" s="144">
        <v>0.14907399900000001</v>
      </c>
      <c r="F631" s="144">
        <v>0.14702711800000001</v>
      </c>
    </row>
    <row r="632" spans="2:6" x14ac:dyDescent="0.25">
      <c r="B632" s="144">
        <v>0.70801461099999996</v>
      </c>
      <c r="C632" s="144">
        <v>0.797662537</v>
      </c>
      <c r="E632" s="144">
        <v>0.19526412700000001</v>
      </c>
      <c r="F632" s="144">
        <v>0.11702449099999999</v>
      </c>
    </row>
    <row r="633" spans="2:6" x14ac:dyDescent="0.25">
      <c r="B633" s="144">
        <v>0.77031687999999998</v>
      </c>
      <c r="C633" s="144">
        <v>0.88804239799999996</v>
      </c>
      <c r="E633" s="144">
        <v>0.197603741</v>
      </c>
      <c r="F633" s="144">
        <v>9.5893505000000004E-2</v>
      </c>
    </row>
    <row r="634" spans="2:6" x14ac:dyDescent="0.25">
      <c r="B634" s="144">
        <v>0.76669928499999995</v>
      </c>
      <c r="C634" s="144">
        <v>0.86759514500000001</v>
      </c>
      <c r="E634" s="144">
        <v>0.240564001</v>
      </c>
      <c r="F634" s="144">
        <v>8.5042903000000003E-2</v>
      </c>
    </row>
    <row r="635" spans="2:6" x14ac:dyDescent="0.25">
      <c r="B635" s="144">
        <v>0.78073181899999999</v>
      </c>
      <c r="C635" s="144">
        <v>0.85276540000000001</v>
      </c>
      <c r="E635" s="144">
        <v>0.20980781600000001</v>
      </c>
      <c r="F635" s="144">
        <v>0.11297444500000001</v>
      </c>
    </row>
    <row r="636" spans="2:6" x14ac:dyDescent="0.25">
      <c r="B636" s="144">
        <v>0.71844906399999997</v>
      </c>
      <c r="C636" s="144">
        <v>0.75827878100000001</v>
      </c>
      <c r="E636" s="144">
        <v>0.22186294100000001</v>
      </c>
      <c r="F636" s="144">
        <v>0.19552319100000001</v>
      </c>
    </row>
    <row r="637" spans="2:6" x14ac:dyDescent="0.25">
      <c r="B637" s="144">
        <v>0.80388997500000003</v>
      </c>
      <c r="C637" s="144">
        <v>0.77701359800000003</v>
      </c>
      <c r="E637" s="144">
        <v>0.18358956200000001</v>
      </c>
      <c r="F637" s="144">
        <v>0.12934461899999999</v>
      </c>
    </row>
    <row r="638" spans="2:6" x14ac:dyDescent="0.25">
      <c r="B638" s="144">
        <v>0.57743686299999997</v>
      </c>
      <c r="C638" s="144">
        <v>0.82824442799999998</v>
      </c>
      <c r="E638" s="144">
        <v>0.46355268300000002</v>
      </c>
      <c r="F638" s="144">
        <v>0.116345558</v>
      </c>
    </row>
    <row r="639" spans="2:6" x14ac:dyDescent="0.25">
      <c r="B639" s="144">
        <v>0.49335488500000002</v>
      </c>
      <c r="C639" s="144">
        <v>0.904063583</v>
      </c>
      <c r="E639" s="144">
        <v>0.44453446699999999</v>
      </c>
      <c r="F639" s="144">
        <v>5.9999179999999999E-2</v>
      </c>
    </row>
    <row r="640" spans="2:6" x14ac:dyDescent="0.25">
      <c r="B640" s="144">
        <v>0.80054212400000002</v>
      </c>
      <c r="C640" s="144">
        <v>0.78683995200000001</v>
      </c>
      <c r="E640" s="144">
        <v>0.300034623</v>
      </c>
      <c r="F640" s="144">
        <v>0.111072536</v>
      </c>
    </row>
    <row r="641" spans="2:6" x14ac:dyDescent="0.25">
      <c r="B641" s="144">
        <v>0.71788263600000002</v>
      </c>
      <c r="C641" s="144">
        <v>0.79579767800000001</v>
      </c>
      <c r="E641" s="144">
        <v>0.327161961</v>
      </c>
      <c r="F641" s="144">
        <v>0.12464220400000001</v>
      </c>
    </row>
    <row r="642" spans="2:6" x14ac:dyDescent="0.25">
      <c r="B642" s="144">
        <v>0.74436412600000001</v>
      </c>
      <c r="C642" s="144">
        <v>0.68866776100000004</v>
      </c>
      <c r="E642" s="144">
        <v>0.26541103300000002</v>
      </c>
      <c r="F642" s="144">
        <v>0.18941142799999999</v>
      </c>
    </row>
    <row r="643" spans="2:6" x14ac:dyDescent="0.25">
      <c r="B643" s="144">
        <v>0.66128062600000004</v>
      </c>
      <c r="C643" s="144">
        <v>0.89101233499999999</v>
      </c>
      <c r="E643" s="144">
        <v>0.29954821999999998</v>
      </c>
      <c r="F643" s="144">
        <v>7.0744730000000006E-2</v>
      </c>
    </row>
    <row r="644" spans="2:6" x14ac:dyDescent="0.25">
      <c r="B644" s="144">
        <v>0.69461182499999996</v>
      </c>
      <c r="C644" s="144">
        <v>0.83619375299999998</v>
      </c>
      <c r="E644" s="144">
        <v>0.36328247000000002</v>
      </c>
      <c r="F644" s="144">
        <v>7.9470162999999996E-2</v>
      </c>
    </row>
    <row r="645" spans="2:6" x14ac:dyDescent="0.25">
      <c r="B645" s="144">
        <v>0.75184167800000001</v>
      </c>
      <c r="C645" s="144">
        <v>0.82373448699999996</v>
      </c>
      <c r="E645" s="144">
        <v>0.28315551700000002</v>
      </c>
      <c r="F645" s="144">
        <v>0.11131021300000001</v>
      </c>
    </row>
    <row r="646" spans="2:6" x14ac:dyDescent="0.25">
      <c r="B646" s="144">
        <v>0.76831503000000001</v>
      </c>
      <c r="C646" s="144">
        <v>0.82016713900000005</v>
      </c>
      <c r="E646" s="144">
        <v>0.35647695699999998</v>
      </c>
      <c r="F646" s="144">
        <v>0.14150243600000001</v>
      </c>
    </row>
    <row r="647" spans="2:6" x14ac:dyDescent="0.25">
      <c r="B647" s="144">
        <v>0.77901747600000004</v>
      </c>
      <c r="C647" s="144">
        <v>0.73776622199999997</v>
      </c>
      <c r="E647" s="144">
        <v>0.177667144</v>
      </c>
      <c r="F647" s="144">
        <v>0.119892558</v>
      </c>
    </row>
    <row r="648" spans="2:6" x14ac:dyDescent="0.25">
      <c r="B648" s="144">
        <v>0.68060498000000003</v>
      </c>
      <c r="C648" s="144">
        <v>0.87656119700000001</v>
      </c>
      <c r="E648" s="144">
        <v>0.28879546099999998</v>
      </c>
      <c r="F648" s="144">
        <v>9.3705306000000002E-2</v>
      </c>
    </row>
    <row r="649" spans="2:6" x14ac:dyDescent="0.25">
      <c r="B649" s="144">
        <v>0.78787584399999999</v>
      </c>
      <c r="C649" s="144">
        <v>0.77374571000000003</v>
      </c>
      <c r="E649" s="144">
        <v>0.149101598</v>
      </c>
      <c r="F649" s="144">
        <v>0.12720659000000001</v>
      </c>
    </row>
    <row r="650" spans="2:6" x14ac:dyDescent="0.25">
      <c r="B650" s="144">
        <v>0.59923152700000004</v>
      </c>
      <c r="C650" s="144">
        <v>0.74775975500000003</v>
      </c>
      <c r="E650" s="144">
        <v>0.39267897699999998</v>
      </c>
      <c r="F650" s="144">
        <v>0.33422496600000001</v>
      </c>
    </row>
    <row r="651" spans="2:6" x14ac:dyDescent="0.25">
      <c r="B651" s="144">
        <v>0.84195810400000004</v>
      </c>
      <c r="C651" s="144">
        <v>0.41186781300000003</v>
      </c>
      <c r="E651" s="144">
        <v>0.165466635</v>
      </c>
      <c r="F651" s="144">
        <v>0.76203336600000005</v>
      </c>
    </row>
    <row r="652" spans="2:6" x14ac:dyDescent="0.25">
      <c r="B652" s="144">
        <v>0.76975632500000002</v>
      </c>
      <c r="C652" s="144">
        <v>0.89979685600000003</v>
      </c>
      <c r="E652" s="144">
        <v>0.20481718199999999</v>
      </c>
      <c r="F652" s="144">
        <v>0.118972087</v>
      </c>
    </row>
    <row r="653" spans="2:6" x14ac:dyDescent="0.25">
      <c r="B653" s="144">
        <v>0.73715306199999997</v>
      </c>
      <c r="C653" s="144">
        <v>0.89523949199999997</v>
      </c>
      <c r="E653" s="144">
        <v>0.206447504</v>
      </c>
      <c r="F653" s="144">
        <v>9.6399943000000002E-2</v>
      </c>
    </row>
    <row r="654" spans="2:6" x14ac:dyDescent="0.25">
      <c r="B654" s="144">
        <v>0.70349466299999996</v>
      </c>
      <c r="C654" s="144">
        <v>0.73826680099999997</v>
      </c>
      <c r="E654" s="144">
        <v>0.25253107400000002</v>
      </c>
      <c r="F654" s="144">
        <v>0.25632602100000001</v>
      </c>
    </row>
    <row r="655" spans="2:6" x14ac:dyDescent="0.25">
      <c r="B655" s="144">
        <v>0.755208777</v>
      </c>
      <c r="C655" s="144">
        <v>0.80315763500000004</v>
      </c>
      <c r="E655" s="144">
        <v>0.18766928599999999</v>
      </c>
      <c r="F655" s="144">
        <v>0.141873368</v>
      </c>
    </row>
    <row r="656" spans="2:6" x14ac:dyDescent="0.25">
      <c r="B656" s="144">
        <v>0.63330766199999999</v>
      </c>
      <c r="C656" s="144">
        <v>0.77065840100000005</v>
      </c>
      <c r="E656" s="144">
        <v>0.23025888899999999</v>
      </c>
      <c r="F656" s="144">
        <v>0.230708197</v>
      </c>
    </row>
    <row r="657" spans="2:6" x14ac:dyDescent="0.25">
      <c r="B657" s="144">
        <v>0.79896894699999998</v>
      </c>
      <c r="C657" s="144">
        <v>0.81739925400000002</v>
      </c>
      <c r="E657" s="144">
        <v>0.158928862</v>
      </c>
      <c r="F657" s="144">
        <v>0.15769044500000001</v>
      </c>
    </row>
    <row r="658" spans="2:6" x14ac:dyDescent="0.25">
      <c r="B658" s="144">
        <v>0.78623669299999999</v>
      </c>
      <c r="C658" s="144">
        <v>0.879153144</v>
      </c>
      <c r="E658" s="144">
        <v>0.19278352000000001</v>
      </c>
      <c r="F658" s="144">
        <v>8.9542794999999994E-2</v>
      </c>
    </row>
    <row r="659" spans="2:6" x14ac:dyDescent="0.25">
      <c r="B659" s="144">
        <v>0.759352158</v>
      </c>
      <c r="C659" s="144">
        <v>0.83934732099999998</v>
      </c>
      <c r="E659" s="144">
        <v>0.15458079299999999</v>
      </c>
      <c r="F659" s="144">
        <v>0.122545452</v>
      </c>
    </row>
    <row r="660" spans="2:6" x14ac:dyDescent="0.25">
      <c r="B660" s="144">
        <v>0.75133111900000005</v>
      </c>
      <c r="C660" s="144">
        <v>0.75767733500000001</v>
      </c>
      <c r="E660" s="144">
        <v>0.20729386699999999</v>
      </c>
      <c r="F660" s="144">
        <v>0.228628049</v>
      </c>
    </row>
    <row r="661" spans="2:6" x14ac:dyDescent="0.25">
      <c r="B661" s="144">
        <v>0.77969564199999997</v>
      </c>
      <c r="C661" s="144">
        <v>0.62185114799999996</v>
      </c>
      <c r="E661" s="144">
        <v>0.26335388900000001</v>
      </c>
      <c r="F661" s="144">
        <v>0.789945067</v>
      </c>
    </row>
    <row r="662" spans="2:6" x14ac:dyDescent="0.25">
      <c r="B662" s="144">
        <v>0.84560553000000005</v>
      </c>
      <c r="C662" s="144">
        <v>0.743049026</v>
      </c>
      <c r="E662" s="144">
        <v>0.11910902499999999</v>
      </c>
      <c r="F662" s="144">
        <v>0.19159067900000001</v>
      </c>
    </row>
    <row r="663" spans="2:6" x14ac:dyDescent="0.25">
      <c r="B663" s="144">
        <v>0.73091541000000004</v>
      </c>
      <c r="C663" s="144">
        <v>0.91886512799999998</v>
      </c>
      <c r="E663" s="144">
        <v>0.17662360799999999</v>
      </c>
      <c r="F663" s="144">
        <v>7.0484669E-2</v>
      </c>
    </row>
    <row r="664" spans="2:6" x14ac:dyDescent="0.25">
      <c r="B664" s="144">
        <v>0.85889153799999995</v>
      </c>
      <c r="C664" s="144">
        <v>0.79435117700000002</v>
      </c>
      <c r="E664" s="144">
        <v>0.185010762</v>
      </c>
      <c r="F664" s="144">
        <v>0.14015798700000001</v>
      </c>
    </row>
    <row r="665" spans="2:6" x14ac:dyDescent="0.25">
      <c r="B665" s="144">
        <v>0.74958107100000004</v>
      </c>
      <c r="C665" s="144">
        <v>0.874052567</v>
      </c>
      <c r="E665" s="144">
        <v>0.26994524600000003</v>
      </c>
      <c r="F665" s="144">
        <v>0.13983056399999999</v>
      </c>
    </row>
    <row r="666" spans="2:6" x14ac:dyDescent="0.25">
      <c r="B666" s="144">
        <v>0.471621136</v>
      </c>
      <c r="C666" s="144">
        <v>0.70832203100000002</v>
      </c>
      <c r="E666" s="144">
        <v>0.52163978899999996</v>
      </c>
      <c r="F666" s="144">
        <v>0.17129565799999999</v>
      </c>
    </row>
    <row r="667" spans="2:6" x14ac:dyDescent="0.25">
      <c r="B667" s="144">
        <v>0.74585792100000003</v>
      </c>
      <c r="C667" s="144">
        <v>0.837484958</v>
      </c>
      <c r="E667" s="144">
        <v>0.227305706</v>
      </c>
      <c r="F667" s="144">
        <v>0.1222482</v>
      </c>
    </row>
    <row r="668" spans="2:6" x14ac:dyDescent="0.25">
      <c r="B668" s="144">
        <v>0.92061406300000004</v>
      </c>
      <c r="C668" s="144">
        <v>0.75945349699999998</v>
      </c>
      <c r="E668" s="144">
        <v>5.6270589000000003E-2</v>
      </c>
      <c r="F668" s="144">
        <v>0.15678167600000001</v>
      </c>
    </row>
    <row r="669" spans="2:6" x14ac:dyDescent="0.25">
      <c r="B669" s="144">
        <v>0.78833383199999996</v>
      </c>
      <c r="C669" s="144">
        <v>0.83587922299999995</v>
      </c>
      <c r="E669" s="144">
        <v>0.239285209</v>
      </c>
      <c r="F669" s="144">
        <v>6.0381288999999998E-2</v>
      </c>
    </row>
    <row r="670" spans="2:6" x14ac:dyDescent="0.25">
      <c r="B670" s="144">
        <v>0.85324583200000004</v>
      </c>
      <c r="C670" s="144">
        <v>0.73579509899999995</v>
      </c>
      <c r="E670" s="144">
        <v>0.15265183399999999</v>
      </c>
      <c r="F670" s="144">
        <v>0.17572459100000001</v>
      </c>
    </row>
    <row r="671" spans="2:6" x14ac:dyDescent="0.25">
      <c r="B671" s="144">
        <v>0.690011928</v>
      </c>
      <c r="C671" s="144">
        <v>0.75854696099999996</v>
      </c>
      <c r="E671" s="144">
        <v>0.20138219099999999</v>
      </c>
      <c r="F671" s="144">
        <v>0.14883997700000001</v>
      </c>
    </row>
    <row r="672" spans="2:6" x14ac:dyDescent="0.25">
      <c r="B672" s="144">
        <v>0.693120972</v>
      </c>
      <c r="C672" s="144">
        <v>0.83575105199999999</v>
      </c>
      <c r="E672" s="144">
        <v>0.28585427400000002</v>
      </c>
      <c r="F672" s="144">
        <v>0.105330558</v>
      </c>
    </row>
    <row r="673" spans="2:6" x14ac:dyDescent="0.25">
      <c r="B673" s="144">
        <v>0.54987379300000006</v>
      </c>
      <c r="C673" s="144">
        <v>0.78043982999999995</v>
      </c>
      <c r="E673" s="144">
        <v>0.36606206499999999</v>
      </c>
      <c r="F673" s="144">
        <v>7.9487361000000006E-2</v>
      </c>
    </row>
    <row r="674" spans="2:6" x14ac:dyDescent="0.25">
      <c r="B674" s="144">
        <v>0.806214282</v>
      </c>
      <c r="C674" s="144">
        <v>0.78526223299999998</v>
      </c>
      <c r="E674" s="144">
        <v>0.18045419700000001</v>
      </c>
      <c r="F674" s="144">
        <v>7.7089183000000006E-2</v>
      </c>
    </row>
    <row r="675" spans="2:6" x14ac:dyDescent="0.25">
      <c r="B675" s="144">
        <v>0.82926712300000005</v>
      </c>
      <c r="C675" s="144">
        <v>0.85178172900000004</v>
      </c>
      <c r="E675" s="144">
        <v>0.14238842600000001</v>
      </c>
      <c r="F675" s="144">
        <v>0.134778026</v>
      </c>
    </row>
    <row r="676" spans="2:6" x14ac:dyDescent="0.25">
      <c r="B676" s="144">
        <v>0.66368339700000001</v>
      </c>
      <c r="C676" s="144">
        <v>0.98446171400000004</v>
      </c>
      <c r="E676" s="144">
        <v>0.37811226199999998</v>
      </c>
      <c r="F676" s="144">
        <v>1.7685718999999999E-2</v>
      </c>
    </row>
    <row r="677" spans="2:6" x14ac:dyDescent="0.25">
      <c r="B677" s="144">
        <v>0.85676595899999997</v>
      </c>
      <c r="C677" s="144">
        <v>0.89698633400000005</v>
      </c>
      <c r="E677" s="144">
        <v>0.10799404</v>
      </c>
      <c r="F677" s="144">
        <v>0.104252178</v>
      </c>
    </row>
    <row r="678" spans="2:6" x14ac:dyDescent="0.25">
      <c r="B678" s="144">
        <v>0.70300542200000005</v>
      </c>
      <c r="C678" s="144">
        <v>0.86401847499999995</v>
      </c>
      <c r="E678" s="144">
        <v>0.215169149</v>
      </c>
      <c r="F678" s="144">
        <v>0.13886998</v>
      </c>
    </row>
    <row r="679" spans="2:6" x14ac:dyDescent="0.25">
      <c r="B679" s="144">
        <v>0.74034714000000001</v>
      </c>
      <c r="C679" s="144">
        <v>0.84558016899999999</v>
      </c>
      <c r="E679" s="144">
        <v>0.25572674899999998</v>
      </c>
      <c r="F679" s="144">
        <v>9.8673625000000001E-2</v>
      </c>
    </row>
    <row r="680" spans="2:6" x14ac:dyDescent="0.25">
      <c r="B680" s="144">
        <v>0.84269502100000004</v>
      </c>
      <c r="C680" s="144">
        <v>0.83860432399999996</v>
      </c>
      <c r="E680" s="144">
        <v>0.18611048299999999</v>
      </c>
      <c r="F680" s="144">
        <v>0.10606189000000001</v>
      </c>
    </row>
    <row r="681" spans="2:6" x14ac:dyDescent="0.25">
      <c r="B681" s="144">
        <v>0.66946564399999997</v>
      </c>
      <c r="C681" s="144">
        <v>0.84733012299999999</v>
      </c>
      <c r="E681" s="144">
        <v>0.30206925099999998</v>
      </c>
      <c r="F681" s="144">
        <v>0.16701763999999999</v>
      </c>
    </row>
    <row r="682" spans="2:6" x14ac:dyDescent="0.25">
      <c r="B682" s="144">
        <v>0.81066495299999997</v>
      </c>
      <c r="C682" s="144">
        <v>0.86817642699999997</v>
      </c>
      <c r="E682" s="144">
        <v>0.14927058700000001</v>
      </c>
      <c r="F682" s="144">
        <v>0.14196120100000001</v>
      </c>
    </row>
    <row r="683" spans="2:6" x14ac:dyDescent="0.25">
      <c r="B683" s="144">
        <v>0.74851496699999998</v>
      </c>
      <c r="C683" s="144">
        <v>0.83853329499999996</v>
      </c>
      <c r="E683" s="144">
        <v>0.23750163299999999</v>
      </c>
      <c r="F683" s="144">
        <v>0.12689815600000001</v>
      </c>
    </row>
    <row r="684" spans="2:6" x14ac:dyDescent="0.25">
      <c r="B684" s="144">
        <v>0.75812517999999995</v>
      </c>
      <c r="C684" s="144">
        <v>0.78679997700000004</v>
      </c>
      <c r="E684" s="144">
        <v>0.237209579</v>
      </c>
      <c r="F684" s="144">
        <v>0.144862361</v>
      </c>
    </row>
    <row r="685" spans="2:6" x14ac:dyDescent="0.25">
      <c r="B685" s="144">
        <v>0.71923865200000003</v>
      </c>
      <c r="C685" s="144">
        <v>0.94496635799999995</v>
      </c>
      <c r="E685" s="144">
        <v>0.25216223399999999</v>
      </c>
      <c r="F685" s="144">
        <v>2.7325716E-2</v>
      </c>
    </row>
    <row r="686" spans="2:6" x14ac:dyDescent="0.25">
      <c r="B686" s="144">
        <v>0.72844810299999996</v>
      </c>
      <c r="C686" s="144">
        <v>0.65578748499999995</v>
      </c>
      <c r="E686" s="144">
        <v>0.22294459899999999</v>
      </c>
      <c r="F686" s="144">
        <v>0.23963800399999999</v>
      </c>
    </row>
    <row r="687" spans="2:6" x14ac:dyDescent="0.25">
      <c r="B687" s="144">
        <v>0.61789791199999999</v>
      </c>
      <c r="C687" s="144">
        <v>0.74030762000000006</v>
      </c>
      <c r="E687" s="144">
        <v>0.30874970499999999</v>
      </c>
      <c r="F687" s="144">
        <v>0.150069384</v>
      </c>
    </row>
    <row r="688" spans="2:6" x14ac:dyDescent="0.25">
      <c r="B688" s="144">
        <v>0.79200848099999999</v>
      </c>
      <c r="C688" s="144">
        <v>0.78988302899999996</v>
      </c>
      <c r="E688" s="144">
        <v>0.12281914300000001</v>
      </c>
      <c r="F688" s="144">
        <v>0.14849236599999999</v>
      </c>
    </row>
    <row r="689" spans="2:6" x14ac:dyDescent="0.25">
      <c r="B689" s="144">
        <v>0.70651202800000001</v>
      </c>
      <c r="C689" s="144">
        <v>0.66380145700000004</v>
      </c>
      <c r="E689" s="144">
        <v>0.30739929799999999</v>
      </c>
      <c r="F689" s="144">
        <v>0.27456583400000001</v>
      </c>
    </row>
    <row r="690" spans="2:6" x14ac:dyDescent="0.25">
      <c r="B690" s="144">
        <v>0.80287514299999996</v>
      </c>
      <c r="C690" s="144">
        <v>0.81568436499999997</v>
      </c>
      <c r="E690" s="144">
        <v>0.23366184000000001</v>
      </c>
      <c r="F690" s="144">
        <v>0.10709930400000001</v>
      </c>
    </row>
    <row r="691" spans="2:6" x14ac:dyDescent="0.25">
      <c r="B691" s="144">
        <v>0.76483124700000005</v>
      </c>
      <c r="C691" s="144">
        <v>0.71168403000000002</v>
      </c>
      <c r="E691" s="144">
        <v>0.29539776499999998</v>
      </c>
      <c r="F691" s="144">
        <v>0.21763623700000001</v>
      </c>
    </row>
    <row r="692" spans="2:6" x14ac:dyDescent="0.25">
      <c r="B692" s="144">
        <v>0.71809753799999998</v>
      </c>
      <c r="C692" s="144">
        <v>0.60856847700000005</v>
      </c>
      <c r="E692" s="144">
        <v>0.34505282199999998</v>
      </c>
      <c r="F692" s="144">
        <v>0.29072597500000003</v>
      </c>
    </row>
    <row r="693" spans="2:6" x14ac:dyDescent="0.25">
      <c r="B693" s="144">
        <v>0.66691864599999995</v>
      </c>
      <c r="C693" s="144">
        <v>0.64688958900000004</v>
      </c>
      <c r="E693" s="144">
        <v>0.24935686500000001</v>
      </c>
      <c r="F693" s="144">
        <v>0.22870317600000001</v>
      </c>
    </row>
    <row r="694" spans="2:6" x14ac:dyDescent="0.25">
      <c r="B694" s="144">
        <v>0.69720917299999996</v>
      </c>
      <c r="C694" s="144">
        <v>0.82090308400000001</v>
      </c>
      <c r="E694" s="144">
        <v>0.32953917399999999</v>
      </c>
      <c r="F694" s="144">
        <v>0.153263803</v>
      </c>
    </row>
    <row r="695" spans="2:6" x14ac:dyDescent="0.25">
      <c r="B695" s="144">
        <v>0.85291007399999996</v>
      </c>
      <c r="C695" s="144">
        <v>0.79391342300000001</v>
      </c>
      <c r="E695" s="144">
        <v>0.179839109</v>
      </c>
      <c r="F695" s="144">
        <v>0.118662592</v>
      </c>
    </row>
    <row r="696" spans="2:6" x14ac:dyDescent="0.25">
      <c r="B696" s="144">
        <v>0.75954195599999996</v>
      </c>
      <c r="C696" s="144">
        <v>0.69590424100000003</v>
      </c>
      <c r="E696" s="144">
        <v>0.15850946099999999</v>
      </c>
      <c r="F696" s="144">
        <v>0.21450069599999999</v>
      </c>
    </row>
    <row r="697" spans="2:6" x14ac:dyDescent="0.25">
      <c r="B697" s="144">
        <v>0.78778560099999995</v>
      </c>
      <c r="C697" s="144">
        <v>0.81499281899999998</v>
      </c>
      <c r="E697" s="144">
        <v>0.18299788</v>
      </c>
      <c r="F697" s="144">
        <v>0.10056915700000001</v>
      </c>
    </row>
    <row r="698" spans="2:6" x14ac:dyDescent="0.25">
      <c r="B698" s="144">
        <v>0.83074073800000003</v>
      </c>
      <c r="C698" s="144">
        <v>0.80919996400000005</v>
      </c>
      <c r="E698" s="144">
        <v>0.15156935499999999</v>
      </c>
      <c r="F698" s="144">
        <v>0.15114836500000001</v>
      </c>
    </row>
    <row r="699" spans="2:6" x14ac:dyDescent="0.25">
      <c r="B699" s="144">
        <v>0.73814817799999999</v>
      </c>
      <c r="C699" s="144">
        <v>0.83208454099999996</v>
      </c>
      <c r="E699" s="144">
        <v>0.26505041499999998</v>
      </c>
      <c r="F699" s="144">
        <v>0.121080813</v>
      </c>
    </row>
    <row r="700" spans="2:6" x14ac:dyDescent="0.25">
      <c r="B700" s="144">
        <v>0.71178618100000002</v>
      </c>
      <c r="C700" s="144">
        <v>0.48066057000000001</v>
      </c>
      <c r="E700" s="144">
        <v>0.24843109099999999</v>
      </c>
      <c r="F700" s="144">
        <v>0.63665355899999998</v>
      </c>
    </row>
    <row r="701" spans="2:6" x14ac:dyDescent="0.25">
      <c r="B701" s="144">
        <v>0.73562652699999997</v>
      </c>
      <c r="C701" s="144">
        <v>0.479908379</v>
      </c>
      <c r="E701" s="144">
        <v>0.31431619300000002</v>
      </c>
      <c r="F701" s="144">
        <v>0.72634991400000004</v>
      </c>
    </row>
    <row r="702" spans="2:6" x14ac:dyDescent="0.25">
      <c r="B702" s="144">
        <v>0.73079271199999996</v>
      </c>
      <c r="C702" s="144">
        <v>0.83313596300000003</v>
      </c>
      <c r="E702" s="144">
        <v>0.19884486000000001</v>
      </c>
      <c r="F702" s="144">
        <v>0.17904508899999999</v>
      </c>
    </row>
    <row r="703" spans="2:6" x14ac:dyDescent="0.25">
      <c r="B703" s="144">
        <v>0.77608802600000004</v>
      </c>
      <c r="C703" s="144">
        <v>0.75082242700000001</v>
      </c>
      <c r="E703" s="144">
        <v>0.18339936600000001</v>
      </c>
      <c r="F703" s="144">
        <v>0.29235413700000001</v>
      </c>
    </row>
    <row r="704" spans="2:6" x14ac:dyDescent="0.25">
      <c r="B704" s="144">
        <v>0.76660105000000001</v>
      </c>
      <c r="C704" s="144">
        <v>0.52761968599999998</v>
      </c>
      <c r="E704" s="144">
        <v>0.163146708</v>
      </c>
      <c r="F704" s="144">
        <v>0.50398923699999998</v>
      </c>
    </row>
    <row r="705" spans="2:6" x14ac:dyDescent="0.25">
      <c r="B705" s="144">
        <v>0.88187246799999996</v>
      </c>
      <c r="C705" s="144">
        <v>0.379371244</v>
      </c>
      <c r="E705" s="144">
        <v>0.13102413399999999</v>
      </c>
      <c r="F705" s="144">
        <v>0.64691898199999998</v>
      </c>
    </row>
    <row r="706" spans="2:6" x14ac:dyDescent="0.25">
      <c r="B706" s="144">
        <v>0.76278412100000004</v>
      </c>
      <c r="C706" s="144">
        <v>0.72853038299999995</v>
      </c>
      <c r="E706" s="144">
        <v>0.22598574699999999</v>
      </c>
      <c r="F706" s="144">
        <v>0.224842021</v>
      </c>
    </row>
    <row r="707" spans="2:6" x14ac:dyDescent="0.25">
      <c r="B707" s="144">
        <v>0.88516125099999998</v>
      </c>
      <c r="C707" s="144">
        <v>0.579836982</v>
      </c>
      <c r="E707" s="144">
        <v>0.106938398</v>
      </c>
      <c r="F707" s="144">
        <v>0.53946955900000004</v>
      </c>
    </row>
    <row r="708" spans="2:6" x14ac:dyDescent="0.25">
      <c r="B708" s="144">
        <v>0.80494474599999999</v>
      </c>
      <c r="C708" s="144">
        <v>0.61885027800000003</v>
      </c>
      <c r="E708" s="144">
        <v>0.14004124600000001</v>
      </c>
      <c r="F708" s="144">
        <v>0.37151248199999998</v>
      </c>
    </row>
    <row r="709" spans="2:6" x14ac:dyDescent="0.25">
      <c r="B709" s="144">
        <v>0.86695906300000003</v>
      </c>
      <c r="C709" s="144">
        <v>0.82197614399999996</v>
      </c>
      <c r="E709" s="144">
        <v>8.7851241999999996E-2</v>
      </c>
      <c r="F709" s="144">
        <v>0.13974966899999999</v>
      </c>
    </row>
    <row r="710" spans="2:6" x14ac:dyDescent="0.25">
      <c r="B710" s="144">
        <v>0.88027124300000004</v>
      </c>
      <c r="C710" s="144">
        <v>0.80280285200000001</v>
      </c>
      <c r="E710" s="144">
        <v>0.10948709500000001</v>
      </c>
      <c r="F710" s="144">
        <v>9.3398194000000004E-2</v>
      </c>
    </row>
    <row r="711" spans="2:6" x14ac:dyDescent="0.25">
      <c r="B711" s="144">
        <v>0.60979036099999995</v>
      </c>
      <c r="C711" s="144">
        <v>0.75704769100000002</v>
      </c>
      <c r="E711" s="144">
        <v>0.23921193299999999</v>
      </c>
      <c r="F711" s="144">
        <v>0.200860914</v>
      </c>
    </row>
    <row r="712" spans="2:6" x14ac:dyDescent="0.25">
      <c r="B712" s="144">
        <v>0.65020762099999996</v>
      </c>
      <c r="C712" s="144">
        <v>0.54516640400000005</v>
      </c>
      <c r="E712" s="144">
        <v>0.23309184499999999</v>
      </c>
      <c r="F712" s="144">
        <v>0.53084893499999997</v>
      </c>
    </row>
    <row r="713" spans="2:6" x14ac:dyDescent="0.25">
      <c r="B713" s="144">
        <v>0.62586355599999999</v>
      </c>
      <c r="C713" s="144">
        <v>0.69428281400000003</v>
      </c>
      <c r="E713" s="144">
        <v>0.52821414600000005</v>
      </c>
      <c r="F713" s="144">
        <v>0.14347101200000001</v>
      </c>
    </row>
    <row r="714" spans="2:6" x14ac:dyDescent="0.25">
      <c r="B714" s="144">
        <v>0.750498208</v>
      </c>
      <c r="C714" s="144">
        <v>0.74791892100000001</v>
      </c>
      <c r="E714" s="144">
        <v>0.26248970199999999</v>
      </c>
      <c r="F714" s="144">
        <v>0.22958397</v>
      </c>
    </row>
    <row r="715" spans="2:6" x14ac:dyDescent="0.25">
      <c r="B715" s="144">
        <v>0.66434823700000001</v>
      </c>
      <c r="C715" s="144">
        <v>0.78414188699999998</v>
      </c>
      <c r="E715" s="144">
        <v>0.410057277</v>
      </c>
      <c r="F715" s="144">
        <v>0.20329012199999999</v>
      </c>
    </row>
    <row r="716" spans="2:6" x14ac:dyDescent="0.25">
      <c r="B716" s="144">
        <v>0.66171450700000001</v>
      </c>
      <c r="C716" s="144">
        <v>0.55665026900000003</v>
      </c>
      <c r="E716" s="144">
        <v>0.26050969200000001</v>
      </c>
      <c r="F716" s="144">
        <v>0.46456712</v>
      </c>
    </row>
    <row r="717" spans="2:6" x14ac:dyDescent="0.25">
      <c r="B717" s="144">
        <v>0.77176662100000004</v>
      </c>
      <c r="C717" s="144">
        <v>0.49759240300000002</v>
      </c>
      <c r="E717" s="144">
        <v>0.16815801</v>
      </c>
      <c r="F717" s="144">
        <v>0.99238370099999995</v>
      </c>
    </row>
    <row r="718" spans="2:6" x14ac:dyDescent="0.25">
      <c r="B718" s="144">
        <v>0.76557191899999999</v>
      </c>
      <c r="C718" s="144">
        <v>0.60931990700000005</v>
      </c>
      <c r="E718" s="144">
        <v>0.178752459</v>
      </c>
      <c r="F718" s="144">
        <v>0.44897276800000002</v>
      </c>
    </row>
    <row r="719" spans="2:6" x14ac:dyDescent="0.25">
      <c r="B719" s="144">
        <v>0.72517459900000003</v>
      </c>
      <c r="C719" s="144">
        <v>0.67718615299999996</v>
      </c>
      <c r="E719" s="144">
        <v>0.14295909200000001</v>
      </c>
      <c r="F719" s="144">
        <v>0.50966128099999997</v>
      </c>
    </row>
    <row r="720" spans="2:6" x14ac:dyDescent="0.25">
      <c r="B720" s="144">
        <v>0.731395668</v>
      </c>
      <c r="C720" s="144">
        <v>0.79997012599999995</v>
      </c>
      <c r="E720" s="144">
        <v>0.19910269799999999</v>
      </c>
      <c r="F720" s="144">
        <v>0.16061816200000001</v>
      </c>
    </row>
    <row r="721" spans="2:6" x14ac:dyDescent="0.25">
      <c r="B721" s="144">
        <v>0.79032185799999999</v>
      </c>
      <c r="C721" s="144">
        <v>0.85099907299999999</v>
      </c>
      <c r="E721" s="144">
        <v>0.15666414100000001</v>
      </c>
      <c r="F721" s="144">
        <v>0.113613872</v>
      </c>
    </row>
    <row r="722" spans="2:6" x14ac:dyDescent="0.25">
      <c r="B722" s="144">
        <v>0.80665717199999998</v>
      </c>
      <c r="C722" s="144">
        <v>0.78838272200000004</v>
      </c>
      <c r="E722" s="144">
        <v>0.154829892</v>
      </c>
      <c r="F722" s="144">
        <v>0.212637094</v>
      </c>
    </row>
    <row r="723" spans="2:6" x14ac:dyDescent="0.25">
      <c r="B723" s="144">
        <v>0.77101414899999998</v>
      </c>
      <c r="C723" s="144">
        <v>0.83956739700000005</v>
      </c>
      <c r="E723" s="144">
        <v>0.25791782099999999</v>
      </c>
      <c r="F723" s="144">
        <v>9.1364678000000005E-2</v>
      </c>
    </row>
    <row r="724" spans="2:6" x14ac:dyDescent="0.25">
      <c r="B724" s="144">
        <v>0.67511439100000004</v>
      </c>
      <c r="C724" s="144">
        <v>0.74333715899999997</v>
      </c>
      <c r="E724" s="144">
        <v>0.209823708</v>
      </c>
      <c r="F724" s="144">
        <v>0.14568730799999999</v>
      </c>
    </row>
    <row r="725" spans="2:6" x14ac:dyDescent="0.25">
      <c r="B725" s="144">
        <v>0.82808654500000001</v>
      </c>
      <c r="C725" s="144">
        <v>0.83972148800000002</v>
      </c>
      <c r="E725" s="144">
        <v>0.16106710599999999</v>
      </c>
      <c r="F725" s="144">
        <v>0.131690115</v>
      </c>
    </row>
    <row r="726" spans="2:6" x14ac:dyDescent="0.25">
      <c r="B726" s="144">
        <v>0.738440761</v>
      </c>
      <c r="C726" s="144">
        <v>0.88704022100000002</v>
      </c>
      <c r="E726" s="144">
        <v>0.19194450299999999</v>
      </c>
      <c r="F726" s="144">
        <v>0.108324927</v>
      </c>
    </row>
    <row r="727" spans="2:6" x14ac:dyDescent="0.25">
      <c r="B727" s="144">
        <v>0.80279023800000004</v>
      </c>
      <c r="C727" s="144">
        <v>0.729551909</v>
      </c>
      <c r="E727" s="144">
        <v>0.13662764799999999</v>
      </c>
      <c r="F727" s="144">
        <v>0.220941795</v>
      </c>
    </row>
    <row r="728" spans="2:6" x14ac:dyDescent="0.25">
      <c r="B728" s="144">
        <v>0.82514405099999999</v>
      </c>
      <c r="C728" s="144">
        <v>0.61608974800000005</v>
      </c>
      <c r="E728" s="144">
        <v>0.11632255</v>
      </c>
      <c r="F728" s="144">
        <v>0.54900023200000003</v>
      </c>
    </row>
    <row r="729" spans="2:6" x14ac:dyDescent="0.25">
      <c r="B729" s="144">
        <v>0.78764863100000004</v>
      </c>
      <c r="C729" s="144">
        <v>0.685192829</v>
      </c>
      <c r="E729" s="144">
        <v>0.154900656</v>
      </c>
      <c r="F729" s="144">
        <v>0.24874474399999999</v>
      </c>
    </row>
    <row r="730" spans="2:6" x14ac:dyDescent="0.25">
      <c r="B730" s="144">
        <v>0.758353622</v>
      </c>
      <c r="C730" s="144">
        <v>0.71544137399999996</v>
      </c>
      <c r="E730" s="144">
        <v>0.18557718500000001</v>
      </c>
      <c r="F730" s="144">
        <v>0.28425309100000001</v>
      </c>
    </row>
    <row r="731" spans="2:6" x14ac:dyDescent="0.25">
      <c r="B731" s="144">
        <v>0.70016373600000004</v>
      </c>
      <c r="C731" s="144">
        <v>0.70116863799999996</v>
      </c>
      <c r="E731" s="144">
        <v>0.219511709</v>
      </c>
      <c r="F731" s="144">
        <v>0.24588532900000001</v>
      </c>
    </row>
    <row r="732" spans="2:6" x14ac:dyDescent="0.25">
      <c r="B732" s="144">
        <v>0.58398991899999997</v>
      </c>
      <c r="C732" s="144">
        <v>0.812738662</v>
      </c>
      <c r="E732" s="144">
        <v>0.45124302300000002</v>
      </c>
      <c r="F732" s="144">
        <v>0.15477449900000001</v>
      </c>
    </row>
    <row r="733" spans="2:6" x14ac:dyDescent="0.25">
      <c r="B733" s="144">
        <v>0.81722287299999996</v>
      </c>
      <c r="C733" s="144">
        <v>0.78685247599999997</v>
      </c>
      <c r="E733" s="144">
        <v>0.20937726600000001</v>
      </c>
      <c r="F733" s="144">
        <v>0.158576675</v>
      </c>
    </row>
    <row r="734" spans="2:6" x14ac:dyDescent="0.25">
      <c r="B734" s="144">
        <v>0.73403597899999995</v>
      </c>
      <c r="C734" s="144">
        <v>0.71438045999999999</v>
      </c>
      <c r="E734" s="144">
        <v>0.304711499</v>
      </c>
      <c r="F734" s="144">
        <v>0.25823601400000001</v>
      </c>
    </row>
    <row r="735" spans="2:6" x14ac:dyDescent="0.25">
      <c r="B735" s="144">
        <v>0.75168526300000005</v>
      </c>
      <c r="C735" s="144">
        <v>0.71110389799999996</v>
      </c>
      <c r="E735" s="144">
        <v>0.28560519600000001</v>
      </c>
      <c r="F735" s="144">
        <v>0.20403516799999999</v>
      </c>
    </row>
    <row r="736" spans="2:6" x14ac:dyDescent="0.25">
      <c r="B736" s="144">
        <v>0.72416854600000002</v>
      </c>
      <c r="C736" s="144">
        <v>0.84233530400000001</v>
      </c>
      <c r="E736" s="144">
        <v>0.25607193099999997</v>
      </c>
      <c r="F736" s="144">
        <v>0.12665741599999999</v>
      </c>
    </row>
    <row r="737" spans="2:6" x14ac:dyDescent="0.25">
      <c r="B737" s="144">
        <v>0.738220722</v>
      </c>
      <c r="C737" s="144">
        <v>0.77570942899999995</v>
      </c>
      <c r="E737" s="144">
        <v>0.28890072999999999</v>
      </c>
      <c r="F737" s="144">
        <v>0.17767896599999999</v>
      </c>
    </row>
    <row r="738" spans="2:6" x14ac:dyDescent="0.25">
      <c r="B738" s="144">
        <v>0.70517369500000004</v>
      </c>
      <c r="C738" s="144">
        <v>0.72501349000000004</v>
      </c>
      <c r="E738" s="144">
        <v>0.29705241700000001</v>
      </c>
      <c r="F738" s="144">
        <v>0.20260482799999999</v>
      </c>
    </row>
    <row r="739" spans="2:6" x14ac:dyDescent="0.25">
      <c r="B739" s="144">
        <v>0.66654688100000004</v>
      </c>
      <c r="C739" s="144">
        <v>0.72437136300000005</v>
      </c>
      <c r="E739" s="144">
        <v>0.28291116799999999</v>
      </c>
      <c r="F739" s="144">
        <v>0.23767596399999999</v>
      </c>
    </row>
    <row r="740" spans="2:6" x14ac:dyDescent="0.25">
      <c r="B740" s="144">
        <v>0.83596453599999998</v>
      </c>
      <c r="C740" s="144">
        <v>0.79971773999999995</v>
      </c>
      <c r="E740" s="144">
        <v>0.148894044</v>
      </c>
      <c r="F740" s="144">
        <v>0.13186705900000001</v>
      </c>
    </row>
    <row r="741" spans="2:6" x14ac:dyDescent="0.25">
      <c r="B741" s="144">
        <v>0.86990470200000003</v>
      </c>
      <c r="C741" s="144">
        <v>0.88830266199999997</v>
      </c>
      <c r="E741" s="144">
        <v>9.9528204999999995E-2</v>
      </c>
      <c r="F741" s="144">
        <v>0.102380102</v>
      </c>
    </row>
    <row r="742" spans="2:6" x14ac:dyDescent="0.25">
      <c r="B742" s="144">
        <v>0.53483197599999999</v>
      </c>
      <c r="C742" s="144">
        <v>0.81589455</v>
      </c>
      <c r="E742" s="144">
        <v>0.30417360700000001</v>
      </c>
      <c r="F742" s="144">
        <v>0.141217183</v>
      </c>
    </row>
    <row r="743" spans="2:6" x14ac:dyDescent="0.25">
      <c r="B743" s="144">
        <v>0.76638797000000003</v>
      </c>
      <c r="C743" s="144">
        <v>0.789491893</v>
      </c>
      <c r="E743" s="144">
        <v>0.15443282899999999</v>
      </c>
      <c r="F743" s="144">
        <v>0.15419952000000001</v>
      </c>
    </row>
    <row r="744" spans="2:6" x14ac:dyDescent="0.25">
      <c r="B744" s="144">
        <v>0.65282086900000003</v>
      </c>
      <c r="C744" s="144">
        <v>0.58671327100000004</v>
      </c>
      <c r="E744" s="144">
        <v>0.30580004399999999</v>
      </c>
      <c r="F744" s="144">
        <v>0.56407859699999996</v>
      </c>
    </row>
    <row r="745" spans="2:6" x14ac:dyDescent="0.25">
      <c r="B745" s="144">
        <v>0.69617484699999999</v>
      </c>
      <c r="C745" s="144">
        <v>0.84455242699999999</v>
      </c>
      <c r="E745" s="144">
        <v>0.27523454800000002</v>
      </c>
      <c r="F745" s="144">
        <v>0.24434676</v>
      </c>
    </row>
    <row r="746" spans="2:6" x14ac:dyDescent="0.25">
      <c r="B746" s="144">
        <v>0.70851874000000004</v>
      </c>
      <c r="C746" s="144">
        <v>0.71911124800000004</v>
      </c>
      <c r="E746" s="144">
        <v>0.17862523</v>
      </c>
      <c r="F746" s="144">
        <v>0.35335612300000002</v>
      </c>
    </row>
    <row r="747" spans="2:6" x14ac:dyDescent="0.25">
      <c r="B747" s="144">
        <v>0.53937260399999998</v>
      </c>
      <c r="C747" s="144">
        <v>0.71296744300000003</v>
      </c>
      <c r="E747" s="144">
        <v>0.21976287999999999</v>
      </c>
      <c r="F747" s="144">
        <v>0.35357769</v>
      </c>
    </row>
    <row r="748" spans="2:6" x14ac:dyDescent="0.25">
      <c r="B748" s="144">
        <v>0.800469561</v>
      </c>
      <c r="C748" s="144">
        <v>0.75137047400000001</v>
      </c>
      <c r="E748" s="144">
        <v>0.173025242</v>
      </c>
      <c r="F748" s="144">
        <v>0.28132212200000001</v>
      </c>
    </row>
    <row r="749" spans="2:6" x14ac:dyDescent="0.25">
      <c r="B749" s="144">
        <v>0.85581737499999999</v>
      </c>
      <c r="C749" s="144">
        <v>0.52936020900000003</v>
      </c>
      <c r="E749" s="144">
        <v>6.6323040999999999E-2</v>
      </c>
      <c r="F749" s="144">
        <v>0.72359894999999996</v>
      </c>
    </row>
    <row r="750" spans="2:6" x14ac:dyDescent="0.25">
      <c r="B750" s="144">
        <v>0.77112931799999995</v>
      </c>
      <c r="C750" s="144">
        <v>0.63476904000000001</v>
      </c>
      <c r="E750" s="144">
        <v>0.20697721299999999</v>
      </c>
      <c r="F750" s="144">
        <v>0.415782084</v>
      </c>
    </row>
    <row r="751" spans="2:6" x14ac:dyDescent="0.25">
      <c r="B751" s="144">
        <v>0.66115473400000002</v>
      </c>
      <c r="C751" s="144">
        <v>0.448386167</v>
      </c>
      <c r="E751" s="144">
        <v>0.33005108799999999</v>
      </c>
      <c r="F751" s="144">
        <v>0.54201406399999996</v>
      </c>
    </row>
    <row r="752" spans="2:6" x14ac:dyDescent="0.25">
      <c r="B752" s="144">
        <v>0.72886086500000002</v>
      </c>
      <c r="C752" s="144">
        <v>0.78128187500000001</v>
      </c>
      <c r="E752" s="144">
        <v>0.19607435500000001</v>
      </c>
      <c r="F752" s="144">
        <v>0.16177444499999999</v>
      </c>
    </row>
    <row r="753" spans="2:6" x14ac:dyDescent="0.25">
      <c r="B753" s="144">
        <v>0.76353944699999998</v>
      </c>
      <c r="C753" s="144">
        <v>0.76284938999999996</v>
      </c>
      <c r="E753" s="144">
        <v>0.198547795</v>
      </c>
      <c r="F753" s="144">
        <v>0.203897153</v>
      </c>
    </row>
    <row r="754" spans="2:6" x14ac:dyDescent="0.25">
      <c r="B754" s="144">
        <v>0.77829180399999998</v>
      </c>
      <c r="C754" s="144">
        <v>0.72292827900000001</v>
      </c>
      <c r="E754" s="144">
        <v>0.15924487000000001</v>
      </c>
      <c r="F754" s="144">
        <v>0.29329512699999999</v>
      </c>
    </row>
    <row r="755" spans="2:6" x14ac:dyDescent="0.25">
      <c r="B755" s="144">
        <v>0.78193146400000002</v>
      </c>
      <c r="C755" s="144">
        <v>0.73183892699999997</v>
      </c>
      <c r="E755" s="144">
        <v>0.14687677900000001</v>
      </c>
      <c r="F755" s="144">
        <v>0.26236450300000003</v>
      </c>
    </row>
    <row r="756" spans="2:6" x14ac:dyDescent="0.25">
      <c r="B756" s="144">
        <v>0.73454154000000005</v>
      </c>
      <c r="C756" s="144">
        <v>0.77393024200000005</v>
      </c>
      <c r="E756" s="144">
        <v>0.20959688900000001</v>
      </c>
      <c r="F756" s="144">
        <v>0.15101763300000001</v>
      </c>
    </row>
    <row r="757" spans="2:6" x14ac:dyDescent="0.25">
      <c r="B757" s="144">
        <v>0.67793473199999998</v>
      </c>
      <c r="C757" s="144">
        <v>0.87810702900000004</v>
      </c>
      <c r="E757" s="144">
        <v>0.25558141099999998</v>
      </c>
      <c r="F757" s="144">
        <v>0.101699204</v>
      </c>
    </row>
    <row r="758" spans="2:6" x14ac:dyDescent="0.25">
      <c r="B758" s="144">
        <v>0.71755016500000002</v>
      </c>
      <c r="C758" s="144">
        <v>0.75822047599999998</v>
      </c>
      <c r="E758" s="144">
        <v>0.14821045399999999</v>
      </c>
      <c r="F758" s="144">
        <v>0.165311916</v>
      </c>
    </row>
    <row r="759" spans="2:6" x14ac:dyDescent="0.25">
      <c r="B759" s="144">
        <v>0.63250755700000005</v>
      </c>
      <c r="C759" s="144">
        <v>0.74395759500000003</v>
      </c>
      <c r="E759" s="144">
        <v>0.27874670299999998</v>
      </c>
      <c r="F759" s="144">
        <v>0.16768249199999999</v>
      </c>
    </row>
    <row r="760" spans="2:6" x14ac:dyDescent="0.25">
      <c r="B760" s="144">
        <v>0.81795911600000004</v>
      </c>
      <c r="C760" s="144">
        <v>0.80537195100000003</v>
      </c>
      <c r="E760" s="144">
        <v>0.145528821</v>
      </c>
      <c r="F760" s="144">
        <v>0.123145939</v>
      </c>
    </row>
    <row r="761" spans="2:6" x14ac:dyDescent="0.25">
      <c r="B761" s="144">
        <v>0.71294142400000005</v>
      </c>
      <c r="C761" s="144">
        <v>0.61955178200000005</v>
      </c>
      <c r="E761" s="144">
        <v>0.18486444199999999</v>
      </c>
      <c r="F761" s="144">
        <v>0.36540003199999999</v>
      </c>
    </row>
    <row r="762" spans="2:6" x14ac:dyDescent="0.25">
      <c r="B762" s="144">
        <v>0.69203132700000003</v>
      </c>
      <c r="C762" s="144">
        <v>0.67702946600000002</v>
      </c>
      <c r="E762" s="144">
        <v>0.19340584599999999</v>
      </c>
      <c r="F762" s="144">
        <v>0.14670255600000001</v>
      </c>
    </row>
    <row r="763" spans="2:6" x14ac:dyDescent="0.25">
      <c r="B763" s="144">
        <v>0.77152178000000005</v>
      </c>
      <c r="C763" s="144">
        <v>0.84454769100000004</v>
      </c>
      <c r="E763" s="144">
        <v>0.161510125</v>
      </c>
      <c r="F763" s="144">
        <v>7.9387898999999998E-2</v>
      </c>
    </row>
    <row r="764" spans="2:6" x14ac:dyDescent="0.25">
      <c r="B764" s="144">
        <v>0.78328418899999996</v>
      </c>
      <c r="C764" s="144">
        <v>0.78316954000000005</v>
      </c>
      <c r="E764" s="144">
        <v>0.13609859799999999</v>
      </c>
      <c r="F764" s="144">
        <v>0.305448306</v>
      </c>
    </row>
    <row r="765" spans="2:6" x14ac:dyDescent="0.25">
      <c r="B765" s="144">
        <v>0.73077870300000003</v>
      </c>
      <c r="C765" s="144">
        <v>0.765372728</v>
      </c>
      <c r="E765" s="144">
        <v>0.15613995</v>
      </c>
      <c r="F765" s="144">
        <v>0.283707388</v>
      </c>
    </row>
    <row r="766" spans="2:6" x14ac:dyDescent="0.25">
      <c r="B766" s="144">
        <v>0.87481135700000001</v>
      </c>
      <c r="C766" s="144">
        <v>0.59955453800000003</v>
      </c>
      <c r="E766" s="144">
        <v>7.8046539999999998E-2</v>
      </c>
      <c r="F766" s="144">
        <v>0.482624518</v>
      </c>
    </row>
    <row r="767" spans="2:6" x14ac:dyDescent="0.25">
      <c r="B767" s="144">
        <v>0.73007122599999996</v>
      </c>
      <c r="C767" s="144">
        <v>0.64963320499999999</v>
      </c>
      <c r="E767" s="144">
        <v>0.25135897899999998</v>
      </c>
      <c r="F767" s="144">
        <v>0.41255214800000001</v>
      </c>
    </row>
    <row r="768" spans="2:6" x14ac:dyDescent="0.25">
      <c r="B768" s="144">
        <v>0.68856293800000001</v>
      </c>
      <c r="C768" s="144">
        <v>0.73464282999999997</v>
      </c>
      <c r="E768" s="144">
        <v>0.223941852</v>
      </c>
      <c r="F768" s="144">
        <v>0.25888671000000002</v>
      </c>
    </row>
    <row r="769" spans="2:6" x14ac:dyDescent="0.25">
      <c r="B769" s="144">
        <v>0.54261954300000004</v>
      </c>
      <c r="C769" s="144">
        <v>0.80620172599999995</v>
      </c>
      <c r="E769" s="144">
        <v>0.32640949600000002</v>
      </c>
      <c r="F769" s="144">
        <v>0.204683592</v>
      </c>
    </row>
    <row r="770" spans="2:6" x14ac:dyDescent="0.25">
      <c r="B770" s="144">
        <v>0.54300316199999998</v>
      </c>
      <c r="C770" s="144">
        <v>0.72486673599999996</v>
      </c>
      <c r="E770" s="144">
        <v>0.40168290299999998</v>
      </c>
      <c r="F770" s="144">
        <v>0.293081125</v>
      </c>
    </row>
    <row r="771" spans="2:6" x14ac:dyDescent="0.25">
      <c r="B771" s="144">
        <v>0.59140569099999996</v>
      </c>
      <c r="C771" s="144">
        <v>0.71389945399999999</v>
      </c>
      <c r="E771" s="144">
        <v>0.31521381399999998</v>
      </c>
      <c r="F771" s="144">
        <v>0.29572991300000001</v>
      </c>
    </row>
    <row r="772" spans="2:6" x14ac:dyDescent="0.25">
      <c r="B772" s="144">
        <v>0.61501084699999997</v>
      </c>
      <c r="C772" s="144">
        <v>0.739754358</v>
      </c>
      <c r="E772" s="144">
        <v>0.21789784000000001</v>
      </c>
      <c r="F772" s="144">
        <v>0.17856171600000001</v>
      </c>
    </row>
    <row r="773" spans="2:6" x14ac:dyDescent="0.25">
      <c r="B773" s="144">
        <v>0.79893937100000001</v>
      </c>
      <c r="C773" s="144">
        <v>0.668427781</v>
      </c>
      <c r="E773" s="144">
        <v>0.185883469</v>
      </c>
      <c r="F773" s="144">
        <v>0.51891538800000003</v>
      </c>
    </row>
    <row r="774" spans="2:6" x14ac:dyDescent="0.25">
      <c r="B774" s="144">
        <v>0.75667491799999997</v>
      </c>
      <c r="C774" s="144">
        <v>0.73095259599999995</v>
      </c>
      <c r="E774" s="144">
        <v>0.22419150199999999</v>
      </c>
      <c r="F774" s="144">
        <v>0.43228866900000001</v>
      </c>
    </row>
    <row r="775" spans="2:6" x14ac:dyDescent="0.25">
      <c r="B775" s="144">
        <v>0.57364240099999997</v>
      </c>
      <c r="C775" s="144">
        <v>0.71159798900000004</v>
      </c>
      <c r="E775" s="144">
        <v>0.28484420900000001</v>
      </c>
      <c r="F775" s="144">
        <v>0.237685436</v>
      </c>
    </row>
    <row r="776" spans="2:6" x14ac:dyDescent="0.25">
      <c r="B776" s="144">
        <v>0.62335284700000004</v>
      </c>
      <c r="C776" s="144">
        <v>0.76002025799999995</v>
      </c>
      <c r="E776" s="144">
        <v>0.210552716</v>
      </c>
      <c r="F776" s="144">
        <v>0.31847983200000002</v>
      </c>
    </row>
    <row r="777" spans="2:6" x14ac:dyDescent="0.25">
      <c r="B777" s="144">
        <v>0.66735966700000005</v>
      </c>
      <c r="C777" s="144">
        <v>0.79294266599999996</v>
      </c>
      <c r="E777" s="144">
        <v>0.237388724</v>
      </c>
      <c r="F777" s="144">
        <v>0.15877714500000001</v>
      </c>
    </row>
    <row r="778" spans="2:6" x14ac:dyDescent="0.25">
      <c r="B778" s="144">
        <v>0.40025012100000001</v>
      </c>
      <c r="C778" s="144">
        <v>0.69024049099999996</v>
      </c>
      <c r="E778" s="144">
        <v>0.44331549399999998</v>
      </c>
      <c r="F778" s="144">
        <v>0.34935537100000003</v>
      </c>
    </row>
    <row r="779" spans="2:6" x14ac:dyDescent="0.25">
      <c r="B779" s="144">
        <v>0.72558049499999999</v>
      </c>
      <c r="C779" s="144">
        <v>0.73335770600000005</v>
      </c>
      <c r="E779" s="144">
        <v>0.147657082</v>
      </c>
      <c r="F779" s="144">
        <v>0.164639127</v>
      </c>
    </row>
    <row r="780" spans="2:6" x14ac:dyDescent="0.25">
      <c r="B780" s="144">
        <v>0.75495288000000005</v>
      </c>
      <c r="C780" s="144">
        <v>0.75442842399999999</v>
      </c>
      <c r="E780" s="144">
        <v>0.22157044300000001</v>
      </c>
      <c r="F780" s="144">
        <v>0.24688410499999999</v>
      </c>
    </row>
    <row r="781" spans="2:6" x14ac:dyDescent="0.25">
      <c r="B781" s="144">
        <v>0.51887403499999996</v>
      </c>
      <c r="C781" s="144">
        <v>0.72175715299999998</v>
      </c>
      <c r="E781" s="144">
        <v>0.27870914400000002</v>
      </c>
      <c r="F781" s="144">
        <v>0.36663257199999999</v>
      </c>
    </row>
    <row r="782" spans="2:6" x14ac:dyDescent="0.25">
      <c r="B782" s="144">
        <v>0.75760230900000003</v>
      </c>
      <c r="C782" s="144">
        <v>0.68415968599999999</v>
      </c>
      <c r="E782" s="144">
        <v>0.179287909</v>
      </c>
      <c r="F782" s="144">
        <v>0.49522079000000002</v>
      </c>
    </row>
    <row r="783" spans="2:6" x14ac:dyDescent="0.25">
      <c r="B783" s="144">
        <v>0.74508934800000004</v>
      </c>
      <c r="C783" s="144">
        <v>0.56453799900000001</v>
      </c>
      <c r="E783" s="144">
        <v>0.19511969700000001</v>
      </c>
      <c r="F783" s="144">
        <v>0.82544036399999998</v>
      </c>
    </row>
    <row r="784" spans="2:6" x14ac:dyDescent="0.25">
      <c r="B784" s="144">
        <v>0.67392152900000002</v>
      </c>
      <c r="C784" s="144">
        <v>0.71084334900000001</v>
      </c>
      <c r="E784" s="144">
        <v>0.22326121700000001</v>
      </c>
      <c r="F784" s="144">
        <v>1.0508681440000001</v>
      </c>
    </row>
    <row r="785" spans="2:6" x14ac:dyDescent="0.25">
      <c r="B785" s="144">
        <v>0.64722787699999995</v>
      </c>
      <c r="C785" s="144">
        <v>0.69808057899999998</v>
      </c>
      <c r="E785" s="144">
        <v>0.21885538900000001</v>
      </c>
      <c r="F785" s="144">
        <v>0.72529364200000002</v>
      </c>
    </row>
    <row r="786" spans="2:6" x14ac:dyDescent="0.25">
      <c r="B786" s="144">
        <v>0.64550292899999995</v>
      </c>
      <c r="C786" s="144">
        <v>0.81068733599999998</v>
      </c>
      <c r="E786" s="144">
        <v>0.209330777</v>
      </c>
      <c r="F786" s="144">
        <v>0.29061469299999998</v>
      </c>
    </row>
    <row r="787" spans="2:6" x14ac:dyDescent="0.25">
      <c r="B787" s="144">
        <v>0.64271371200000005</v>
      </c>
      <c r="C787" s="144">
        <v>0.66057727600000005</v>
      </c>
      <c r="E787" s="144">
        <v>0.219028787</v>
      </c>
      <c r="F787" s="144">
        <v>0.376754694</v>
      </c>
    </row>
    <row r="788" spans="2:6" x14ac:dyDescent="0.25">
      <c r="B788" s="144">
        <v>0.56730848300000003</v>
      </c>
      <c r="C788" s="144">
        <v>0.71512259499999997</v>
      </c>
      <c r="E788" s="144">
        <v>0.23941642799999999</v>
      </c>
      <c r="F788" s="144">
        <v>0.35604125399999997</v>
      </c>
    </row>
    <row r="789" spans="2:6" x14ac:dyDescent="0.25">
      <c r="B789" s="144">
        <v>0.73274345100000005</v>
      </c>
      <c r="C789" s="144">
        <v>0.72799350799999996</v>
      </c>
      <c r="E789" s="144">
        <v>0.29823227299999999</v>
      </c>
      <c r="F789" s="144">
        <v>0.243815685</v>
      </c>
    </row>
    <row r="790" spans="2:6" x14ac:dyDescent="0.25">
      <c r="B790" s="144">
        <v>0.82962003399999995</v>
      </c>
      <c r="C790" s="144">
        <v>0.70617351299999997</v>
      </c>
      <c r="E790" s="144">
        <v>0.17896373300000001</v>
      </c>
      <c r="F790" s="144">
        <v>0.40198820000000002</v>
      </c>
    </row>
    <row r="791" spans="2:6" x14ac:dyDescent="0.25">
      <c r="B791" s="144">
        <v>0.70210423200000005</v>
      </c>
      <c r="C791" s="144">
        <v>0.77058733400000001</v>
      </c>
      <c r="E791" s="144">
        <v>0.21825223099999999</v>
      </c>
      <c r="F791" s="144">
        <v>0.17140333799999999</v>
      </c>
    </row>
    <row r="792" spans="2:6" x14ac:dyDescent="0.25">
      <c r="B792" s="144">
        <v>0.64572304000000003</v>
      </c>
      <c r="C792" s="144">
        <v>0.77230911000000002</v>
      </c>
      <c r="E792" s="144">
        <v>0.25352866699999999</v>
      </c>
      <c r="F792" s="144">
        <v>0.1522974</v>
      </c>
    </row>
    <row r="793" spans="2:6" x14ac:dyDescent="0.25">
      <c r="B793" s="144">
        <v>0.71077575999999998</v>
      </c>
      <c r="C793" s="144">
        <v>0.74509782599999996</v>
      </c>
      <c r="E793" s="144">
        <v>0.19741298700000001</v>
      </c>
      <c r="F793" s="144">
        <v>0.4664066</v>
      </c>
    </row>
    <row r="794" spans="2:6" x14ac:dyDescent="0.25">
      <c r="B794" s="144">
        <v>0.52603146300000003</v>
      </c>
      <c r="C794" s="144">
        <v>0.64482375300000006</v>
      </c>
      <c r="E794" s="144">
        <v>0.28384384600000001</v>
      </c>
      <c r="F794" s="144">
        <v>0.34171937200000002</v>
      </c>
    </row>
    <row r="795" spans="2:6" x14ac:dyDescent="0.25">
      <c r="B795" s="144">
        <v>0.76133361300000002</v>
      </c>
      <c r="C795" s="144">
        <v>0.89084138899999998</v>
      </c>
      <c r="E795" s="144">
        <v>0.30578757899999998</v>
      </c>
      <c r="F795" s="144">
        <v>9.5244958000000005E-2</v>
      </c>
    </row>
    <row r="796" spans="2:6" x14ac:dyDescent="0.25">
      <c r="B796" s="144">
        <v>0.71303266300000001</v>
      </c>
      <c r="C796" s="144">
        <v>0.75220793500000005</v>
      </c>
      <c r="E796" s="144">
        <v>0.24387302899999999</v>
      </c>
      <c r="F796" s="144">
        <v>0.31795150100000003</v>
      </c>
    </row>
    <row r="797" spans="2:6" x14ac:dyDescent="0.25">
      <c r="B797" s="144">
        <v>0.77127969299999999</v>
      </c>
      <c r="C797" s="144">
        <v>0.68083748600000005</v>
      </c>
      <c r="E797" s="144">
        <v>0.19831436399999999</v>
      </c>
      <c r="F797" s="144">
        <v>0.22890159199999999</v>
      </c>
    </row>
    <row r="798" spans="2:6" x14ac:dyDescent="0.25">
      <c r="B798" s="144">
        <v>0.682223515</v>
      </c>
      <c r="C798" s="144">
        <v>0.79059900599999999</v>
      </c>
      <c r="E798" s="144">
        <v>0.33447800100000002</v>
      </c>
      <c r="F798" s="144">
        <v>0.17517644900000001</v>
      </c>
    </row>
    <row r="799" spans="2:6" x14ac:dyDescent="0.25">
      <c r="B799" s="144">
        <v>0.73883271399999995</v>
      </c>
      <c r="C799" s="144">
        <v>0.76903472299999998</v>
      </c>
      <c r="E799" s="144">
        <v>0.293736261</v>
      </c>
      <c r="F799" s="144">
        <v>0.110119815</v>
      </c>
    </row>
    <row r="800" spans="2:6" x14ac:dyDescent="0.25">
      <c r="B800" s="144">
        <v>0.62080956200000004</v>
      </c>
      <c r="C800" s="144">
        <v>0.62400093499999998</v>
      </c>
      <c r="E800" s="144">
        <v>0.23408501400000001</v>
      </c>
      <c r="F800" s="144">
        <v>0.53226623799999995</v>
      </c>
    </row>
    <row r="801" spans="2:6" x14ac:dyDescent="0.25">
      <c r="B801" s="144">
        <v>0.65413884300000003</v>
      </c>
      <c r="C801" s="144">
        <v>0.83076952800000003</v>
      </c>
      <c r="E801" s="144">
        <v>0.24916027299999999</v>
      </c>
      <c r="F801" s="144">
        <v>0.18791755399999999</v>
      </c>
    </row>
    <row r="802" spans="2:6" x14ac:dyDescent="0.25">
      <c r="B802" s="144">
        <v>0.68934334900000005</v>
      </c>
      <c r="C802" s="144">
        <v>0.678737649</v>
      </c>
      <c r="E802" s="144">
        <v>0.23628442299999999</v>
      </c>
      <c r="F802" s="144">
        <v>0.394630816</v>
      </c>
    </row>
    <row r="803" spans="2:6" x14ac:dyDescent="0.25">
      <c r="B803" s="144">
        <v>0.66061822699999995</v>
      </c>
      <c r="C803" s="144">
        <v>0.69859168299999996</v>
      </c>
      <c r="E803" s="144">
        <v>0.29279612999999999</v>
      </c>
      <c r="F803" s="144">
        <v>0.53188944500000002</v>
      </c>
    </row>
    <row r="804" spans="2:6" x14ac:dyDescent="0.25">
      <c r="B804" s="144">
        <v>0.76204712600000002</v>
      </c>
      <c r="C804" s="144">
        <v>0.57674152199999995</v>
      </c>
      <c r="E804" s="144">
        <v>0.19466947100000001</v>
      </c>
      <c r="F804" s="144">
        <v>1.016654717</v>
      </c>
    </row>
    <row r="805" spans="2:6" x14ac:dyDescent="0.25">
      <c r="B805" s="144">
        <v>0.770217665</v>
      </c>
      <c r="C805" s="144">
        <v>0.57572262200000002</v>
      </c>
      <c r="E805" s="144">
        <v>0.165760983</v>
      </c>
      <c r="F805" s="144">
        <v>0.71046214600000002</v>
      </c>
    </row>
    <row r="806" spans="2:6" x14ac:dyDescent="0.25">
      <c r="B806" s="144">
        <v>0.60346795099999995</v>
      </c>
      <c r="C806" s="144">
        <v>0.71475627399999997</v>
      </c>
      <c r="E806" s="144">
        <v>0.30363688700000002</v>
      </c>
      <c r="F806" s="144">
        <v>0.31275497099999999</v>
      </c>
    </row>
    <row r="807" spans="2:6" x14ac:dyDescent="0.25">
      <c r="B807" s="144">
        <v>0.57335194700000003</v>
      </c>
      <c r="C807" s="144">
        <v>0.66288707999999996</v>
      </c>
      <c r="E807" s="144">
        <v>0.29294162000000001</v>
      </c>
      <c r="F807" s="144">
        <v>0.171656595</v>
      </c>
    </row>
    <row r="808" spans="2:6" x14ac:dyDescent="0.25">
      <c r="B808" s="144">
        <v>0.61634543100000005</v>
      </c>
      <c r="C808" s="144">
        <v>0.60661025499999999</v>
      </c>
      <c r="E808" s="144">
        <v>0.304967249</v>
      </c>
      <c r="F808" s="144">
        <v>0.29086458700000001</v>
      </c>
    </row>
    <row r="809" spans="2:6" x14ac:dyDescent="0.25">
      <c r="B809" s="144">
        <v>0.55992223699999999</v>
      </c>
      <c r="C809" s="144">
        <v>0.85612857899999995</v>
      </c>
      <c r="E809" s="144">
        <v>0.315416637</v>
      </c>
      <c r="F809" s="144">
        <v>0.100212617</v>
      </c>
    </row>
    <row r="810" spans="2:6" x14ac:dyDescent="0.25">
      <c r="B810" s="144">
        <v>0.65279003099999999</v>
      </c>
      <c r="C810" s="144">
        <v>0.64068077499999998</v>
      </c>
      <c r="E810" s="144">
        <v>0.192917372</v>
      </c>
      <c r="F810" s="144">
        <v>0.33541423799999998</v>
      </c>
    </row>
    <row r="811" spans="2:6" x14ac:dyDescent="0.25">
      <c r="B811" s="144">
        <v>0.61777778299999997</v>
      </c>
      <c r="C811" s="144">
        <v>0.433355449</v>
      </c>
      <c r="E811" s="144">
        <v>0.29144614800000002</v>
      </c>
      <c r="F811" s="144">
        <v>0.60960528199999997</v>
      </c>
    </row>
    <row r="812" spans="2:6" x14ac:dyDescent="0.25">
      <c r="B812" s="144">
        <v>0.65351799499999996</v>
      </c>
      <c r="C812" s="144">
        <v>0.59242176800000002</v>
      </c>
      <c r="E812" s="144">
        <v>0.28121084200000002</v>
      </c>
      <c r="F812" s="144">
        <v>0.36911428499999999</v>
      </c>
    </row>
    <row r="813" spans="2:6" x14ac:dyDescent="0.25">
      <c r="B813" s="144">
        <v>0.66148254399999995</v>
      </c>
      <c r="C813" s="144">
        <v>0.710329816</v>
      </c>
      <c r="E813" s="144">
        <v>0.28181720399999999</v>
      </c>
      <c r="F813" s="144">
        <v>0.30633535699999997</v>
      </c>
    </row>
    <row r="814" spans="2:6" x14ac:dyDescent="0.25">
      <c r="B814" s="144">
        <v>0.66178656999999996</v>
      </c>
      <c r="C814" s="144">
        <v>0.590250728</v>
      </c>
      <c r="E814" s="144">
        <v>0.231982683</v>
      </c>
      <c r="F814" s="144">
        <v>0.324189854</v>
      </c>
    </row>
    <row r="815" spans="2:6" x14ac:dyDescent="0.25">
      <c r="B815" s="144">
        <v>0.71283937900000005</v>
      </c>
      <c r="C815" s="144">
        <v>0.56746218100000001</v>
      </c>
      <c r="E815" s="144">
        <v>0.24451287599999999</v>
      </c>
      <c r="F815" s="144">
        <v>0.42006038699999998</v>
      </c>
    </row>
    <row r="816" spans="2:6" x14ac:dyDescent="0.25">
      <c r="B816" s="144">
        <v>0.73449801800000003</v>
      </c>
      <c r="C816" s="144">
        <v>0.73626121200000005</v>
      </c>
      <c r="E816" s="144">
        <v>0.24149632500000001</v>
      </c>
      <c r="F816" s="144">
        <v>0.18999886799999999</v>
      </c>
    </row>
    <row r="817" spans="2:6" x14ac:dyDescent="0.25">
      <c r="B817" s="144">
        <v>0.729881479</v>
      </c>
      <c r="C817" s="144">
        <v>0.692568136</v>
      </c>
      <c r="E817" s="144">
        <v>0.21203764999999999</v>
      </c>
      <c r="F817" s="144">
        <v>0.26975975400000002</v>
      </c>
    </row>
    <row r="818" spans="2:6" x14ac:dyDescent="0.25">
      <c r="B818" s="144">
        <v>0.61918208799999996</v>
      </c>
      <c r="C818" s="144">
        <v>0.60317169699999995</v>
      </c>
      <c r="E818" s="144">
        <v>0.339967146</v>
      </c>
      <c r="F818" s="144">
        <v>0.43495506299999998</v>
      </c>
    </row>
    <row r="819" spans="2:6" x14ac:dyDescent="0.25">
      <c r="B819" s="144">
        <v>0.85100288700000004</v>
      </c>
      <c r="C819" s="144">
        <v>0.78481582999999999</v>
      </c>
      <c r="E819" s="144">
        <v>0.135070264</v>
      </c>
      <c r="F819" s="144">
        <v>0.21546204399999999</v>
      </c>
    </row>
    <row r="820" spans="2:6" x14ac:dyDescent="0.25">
      <c r="B820" s="144">
        <v>0.60350341799999996</v>
      </c>
      <c r="C820" s="144">
        <v>0.89398063299999997</v>
      </c>
      <c r="E820" s="144">
        <v>0.50458742499999998</v>
      </c>
      <c r="F820" s="144">
        <v>7.1063535999999997E-2</v>
      </c>
    </row>
    <row r="821" spans="2:6" x14ac:dyDescent="0.25">
      <c r="B821" s="144">
        <v>0.61404512600000005</v>
      </c>
      <c r="C821" s="144">
        <v>0.76769958100000002</v>
      </c>
      <c r="E821" s="144">
        <v>0.29413628200000003</v>
      </c>
      <c r="F821" s="144">
        <v>0.176202197</v>
      </c>
    </row>
    <row r="822" spans="2:6" x14ac:dyDescent="0.25">
      <c r="B822" s="144">
        <v>0.68346362500000002</v>
      </c>
      <c r="C822" s="144">
        <v>0.77359618399999996</v>
      </c>
      <c r="E822" s="144">
        <v>0.201278333</v>
      </c>
      <c r="F822" s="144">
        <v>0.25890893799999998</v>
      </c>
    </row>
    <row r="823" spans="2:6" x14ac:dyDescent="0.25">
      <c r="B823" s="144">
        <v>0.75064543900000003</v>
      </c>
      <c r="C823" s="144">
        <v>0.58539506900000005</v>
      </c>
      <c r="E823" s="144">
        <v>0.25171629400000001</v>
      </c>
      <c r="F823" s="144">
        <v>0.22698780599999999</v>
      </c>
    </row>
    <row r="824" spans="2:6" x14ac:dyDescent="0.25">
      <c r="B824" s="144">
        <v>0.67381469800000005</v>
      </c>
      <c r="C824" s="144">
        <v>0.69819275400000003</v>
      </c>
      <c r="E824" s="144">
        <v>0.213160924</v>
      </c>
      <c r="F824" s="144">
        <v>0.127744423</v>
      </c>
    </row>
    <row r="825" spans="2:6" x14ac:dyDescent="0.25">
      <c r="B825" s="144">
        <v>0.65607967700000003</v>
      </c>
      <c r="C825" s="144">
        <v>0.73047909600000005</v>
      </c>
      <c r="E825" s="144">
        <v>0.28800161899999999</v>
      </c>
      <c r="F825" s="144">
        <v>0.20981458</v>
      </c>
    </row>
    <row r="826" spans="2:6" x14ac:dyDescent="0.25">
      <c r="B826" s="144">
        <v>0.62625199799999998</v>
      </c>
      <c r="C826" s="144">
        <v>0.79594664400000004</v>
      </c>
      <c r="E826" s="144">
        <v>0.29532774699999997</v>
      </c>
      <c r="F826" s="144">
        <v>0.158312956</v>
      </c>
    </row>
    <row r="827" spans="2:6" x14ac:dyDescent="0.25">
      <c r="B827" s="144">
        <v>0.36143033800000002</v>
      </c>
      <c r="C827" s="144">
        <v>0.79699931300000004</v>
      </c>
      <c r="E827" s="144">
        <v>0.58357703500000002</v>
      </c>
      <c r="F827" s="144">
        <v>0.24243610600000001</v>
      </c>
    </row>
    <row r="828" spans="2:6" x14ac:dyDescent="0.25">
      <c r="B828" s="144">
        <v>0.65327428499999995</v>
      </c>
      <c r="C828" s="144">
        <v>0.68188805900000005</v>
      </c>
      <c r="E828" s="144">
        <v>0.21235549300000001</v>
      </c>
      <c r="F828" s="144">
        <v>0.37357771299999998</v>
      </c>
    </row>
    <row r="829" spans="2:6" x14ac:dyDescent="0.25">
      <c r="B829" s="144">
        <v>0.73560864400000003</v>
      </c>
      <c r="C829" s="144">
        <v>0.84187907900000003</v>
      </c>
      <c r="E829" s="144">
        <v>0.13431637599999999</v>
      </c>
      <c r="F829" s="144">
        <v>0.12841751500000001</v>
      </c>
    </row>
    <row r="830" spans="2:6" x14ac:dyDescent="0.25">
      <c r="B830" s="144">
        <v>0.60349219899999995</v>
      </c>
      <c r="C830" s="144">
        <v>0.82019650300000002</v>
      </c>
      <c r="E830" s="144">
        <v>0.28805937599999998</v>
      </c>
      <c r="F830" s="144">
        <v>0.18956292199999999</v>
      </c>
    </row>
    <row r="831" spans="2:6" x14ac:dyDescent="0.25">
      <c r="B831" s="144">
        <v>0.60492408900000005</v>
      </c>
      <c r="C831" s="144">
        <v>0.88448006899999998</v>
      </c>
      <c r="E831" s="144">
        <v>0.26216894499999999</v>
      </c>
      <c r="F831" s="144">
        <v>9.9750600999999994E-2</v>
      </c>
    </row>
    <row r="832" spans="2:6" x14ac:dyDescent="0.25">
      <c r="B832" s="144">
        <v>0.73522248000000001</v>
      </c>
      <c r="C832" s="144">
        <v>0.72528053699999995</v>
      </c>
      <c r="E832" s="144">
        <v>0.264627683</v>
      </c>
      <c r="F832" s="144">
        <v>0.37048179399999998</v>
      </c>
    </row>
    <row r="833" spans="2:6" x14ac:dyDescent="0.25">
      <c r="B833" s="144">
        <v>0.63334047999999998</v>
      </c>
      <c r="C833" s="144">
        <v>0.841493045</v>
      </c>
      <c r="E833" s="144">
        <v>0.243919469</v>
      </c>
      <c r="F833" s="144">
        <v>0.163549956</v>
      </c>
    </row>
    <row r="834" spans="2:6" x14ac:dyDescent="0.25">
      <c r="B834" s="144">
        <v>0.56867729099999997</v>
      </c>
      <c r="C834" s="144">
        <v>0.80369722300000002</v>
      </c>
      <c r="E834" s="144">
        <v>0.27223008599999998</v>
      </c>
      <c r="F834" s="144">
        <v>0.25999707399999999</v>
      </c>
    </row>
    <row r="835" spans="2:6" x14ac:dyDescent="0.25">
      <c r="B835" s="144">
        <v>0.47283756599999999</v>
      </c>
      <c r="C835" s="144">
        <v>0.81154165099999998</v>
      </c>
      <c r="E835" s="144">
        <v>0.27759032900000002</v>
      </c>
      <c r="F835" s="144">
        <v>0.18882927799999999</v>
      </c>
    </row>
    <row r="836" spans="2:6" x14ac:dyDescent="0.25">
      <c r="B836" s="144">
        <v>0.70012852199999998</v>
      </c>
      <c r="C836" s="144">
        <v>0.77358516499999996</v>
      </c>
      <c r="E836" s="144">
        <v>0.25393670200000001</v>
      </c>
      <c r="F836" s="144">
        <v>0.207274615</v>
      </c>
    </row>
    <row r="837" spans="2:6" x14ac:dyDescent="0.25">
      <c r="B837" s="144">
        <v>0.54842745100000001</v>
      </c>
      <c r="C837" s="144">
        <v>0.75948918600000004</v>
      </c>
      <c r="E837" s="144">
        <v>0.28661278200000001</v>
      </c>
      <c r="F837" s="144">
        <v>0.23914336</v>
      </c>
    </row>
    <row r="838" spans="2:6" x14ac:dyDescent="0.25">
      <c r="B838" s="144">
        <v>0.59809381399999995</v>
      </c>
      <c r="C838" s="144">
        <v>0.878177506</v>
      </c>
      <c r="E838" s="144">
        <v>0.33264881800000001</v>
      </c>
      <c r="F838" s="144">
        <v>0.13755495600000001</v>
      </c>
    </row>
    <row r="839" spans="2:6" x14ac:dyDescent="0.25">
      <c r="B839" s="144">
        <v>0.577873478</v>
      </c>
      <c r="C839" s="144">
        <v>0.72574703399999996</v>
      </c>
      <c r="E839" s="144">
        <v>0.29562576800000001</v>
      </c>
      <c r="F839" s="144">
        <v>0.27010609400000002</v>
      </c>
    </row>
    <row r="840" spans="2:6" x14ac:dyDescent="0.25">
      <c r="B840" s="144">
        <v>0.48461999100000003</v>
      </c>
      <c r="C840" s="144">
        <v>0.76053933699999998</v>
      </c>
      <c r="E840" s="144">
        <v>0.29855200399999998</v>
      </c>
      <c r="F840" s="144">
        <v>0.233408957</v>
      </c>
    </row>
    <row r="841" spans="2:6" x14ac:dyDescent="0.25">
      <c r="B841" s="144">
        <v>0.66387363399999999</v>
      </c>
      <c r="C841" s="144">
        <v>0.82456438399999998</v>
      </c>
      <c r="E841" s="144">
        <v>0.206057027</v>
      </c>
      <c r="F841" s="144">
        <v>0.17487804100000001</v>
      </c>
    </row>
    <row r="842" spans="2:6" x14ac:dyDescent="0.25">
      <c r="B842" s="144">
        <v>0.571627412</v>
      </c>
      <c r="C842" s="144">
        <v>0.87521239200000001</v>
      </c>
      <c r="E842" s="144">
        <v>0.22348315099999999</v>
      </c>
      <c r="F842" s="144">
        <v>0.10403623300000001</v>
      </c>
    </row>
    <row r="843" spans="2:6" x14ac:dyDescent="0.25">
      <c r="B843" s="144">
        <v>0.564636743</v>
      </c>
      <c r="C843" s="144">
        <v>0.85427705200000004</v>
      </c>
      <c r="E843" s="144">
        <v>0.24906980100000001</v>
      </c>
      <c r="F843" s="144">
        <v>9.3264078E-2</v>
      </c>
    </row>
    <row r="844" spans="2:6" x14ac:dyDescent="0.25">
      <c r="B844" s="144">
        <v>0.64698211299999997</v>
      </c>
      <c r="C844" s="144">
        <v>0.73304503799999998</v>
      </c>
      <c r="E844" s="144">
        <v>0.25394899700000001</v>
      </c>
      <c r="F844" s="144">
        <v>0.17802309999999999</v>
      </c>
    </row>
    <row r="845" spans="2:6" x14ac:dyDescent="0.25">
      <c r="B845" s="144">
        <v>0.58457968599999999</v>
      </c>
      <c r="C845" s="144">
        <v>0.82113353600000005</v>
      </c>
      <c r="E845" s="144">
        <v>0.45880752299999999</v>
      </c>
      <c r="F845" s="144">
        <v>0.15127201200000001</v>
      </c>
    </row>
    <row r="846" spans="2:6" x14ac:dyDescent="0.25">
      <c r="B846" s="144">
        <v>0.49629484099999999</v>
      </c>
      <c r="C846" s="144">
        <v>0.80992431399999998</v>
      </c>
      <c r="E846" s="144">
        <v>0.60989387100000003</v>
      </c>
      <c r="F846" s="144">
        <v>0.18839396</v>
      </c>
    </row>
    <row r="847" spans="2:6" x14ac:dyDescent="0.25">
      <c r="B847" s="144">
        <v>0.55011193000000003</v>
      </c>
      <c r="C847" s="144">
        <v>0.76383995999999998</v>
      </c>
      <c r="E847" s="144">
        <v>0.48157521199999997</v>
      </c>
      <c r="F847" s="144">
        <v>0.17777962999999999</v>
      </c>
    </row>
    <row r="848" spans="2:6" x14ac:dyDescent="0.25">
      <c r="B848" s="144">
        <v>0.70919210399999999</v>
      </c>
      <c r="C848" s="144">
        <v>0.83151029399999998</v>
      </c>
      <c r="E848" s="144">
        <v>0.258606746</v>
      </c>
      <c r="F848" s="144">
        <v>0.178691349</v>
      </c>
    </row>
    <row r="849" spans="2:6" x14ac:dyDescent="0.25">
      <c r="B849" s="144">
        <v>0.44183992799999999</v>
      </c>
      <c r="C849" s="144">
        <v>0.78725360099999997</v>
      </c>
      <c r="E849" s="144">
        <v>0.40495674399999998</v>
      </c>
      <c r="F849" s="144">
        <v>0.20933806299999999</v>
      </c>
    </row>
    <row r="850" spans="2:6" x14ac:dyDescent="0.25">
      <c r="B850" s="144">
        <v>0.457429851</v>
      </c>
      <c r="C850" s="144">
        <v>0.85872691599999995</v>
      </c>
      <c r="E850" s="144">
        <v>0.364765489</v>
      </c>
      <c r="F850" s="144">
        <v>0.18236100599999999</v>
      </c>
    </row>
    <row r="851" spans="2:6" x14ac:dyDescent="0.25">
      <c r="B851" s="144">
        <v>0.74276942899999998</v>
      </c>
      <c r="C851" s="144">
        <v>0.79948652499999995</v>
      </c>
      <c r="E851" s="144">
        <v>0.24633343399999999</v>
      </c>
      <c r="F851" s="144">
        <v>0.20901412699999999</v>
      </c>
    </row>
    <row r="852" spans="2:6" x14ac:dyDescent="0.25">
      <c r="B852" s="144">
        <v>0.48977031100000001</v>
      </c>
      <c r="C852" s="144">
        <v>0.70299018300000005</v>
      </c>
      <c r="E852" s="144">
        <v>0.36381122500000002</v>
      </c>
      <c r="F852" s="144">
        <v>0.18652363</v>
      </c>
    </row>
    <row r="853" spans="2:6" x14ac:dyDescent="0.25">
      <c r="B853" s="144">
        <v>0.63142790100000001</v>
      </c>
      <c r="C853" s="144">
        <v>0.72403656400000005</v>
      </c>
      <c r="E853" s="144">
        <v>0.356112714</v>
      </c>
      <c r="F853" s="144">
        <v>0.22690289699999999</v>
      </c>
    </row>
    <row r="854" spans="2:6" x14ac:dyDescent="0.25">
      <c r="B854" s="144">
        <v>0.48551363199999997</v>
      </c>
      <c r="C854" s="144">
        <v>0.60946449400000002</v>
      </c>
      <c r="E854" s="144">
        <v>0.67726256399999996</v>
      </c>
      <c r="F854" s="144">
        <v>0.498693628</v>
      </c>
    </row>
    <row r="855" spans="2:6" x14ac:dyDescent="0.25">
      <c r="B855" s="144">
        <v>0.50754292499999998</v>
      </c>
      <c r="C855" s="144">
        <v>0.85798486699999998</v>
      </c>
      <c r="E855" s="144">
        <v>0.58497617400000002</v>
      </c>
      <c r="F855" s="144">
        <v>0.11907066700000001</v>
      </c>
    </row>
    <row r="856" spans="2:6" x14ac:dyDescent="0.25">
      <c r="B856" s="144">
        <v>0.53777687299999999</v>
      </c>
      <c r="C856" s="144">
        <v>0.65240611599999998</v>
      </c>
      <c r="E856" s="144">
        <v>0.31671517900000001</v>
      </c>
      <c r="F856" s="144">
        <v>0.28862701200000002</v>
      </c>
    </row>
    <row r="857" spans="2:6" x14ac:dyDescent="0.25">
      <c r="B857" s="144">
        <v>0.688030472</v>
      </c>
      <c r="C857" s="144">
        <v>0.76233036799999998</v>
      </c>
      <c r="E857" s="144">
        <v>0.25940228799999998</v>
      </c>
      <c r="F857" s="144">
        <v>0.26941724099999997</v>
      </c>
    </row>
    <row r="858" spans="2:6" x14ac:dyDescent="0.25">
      <c r="B858" s="144">
        <v>0.82527500899999995</v>
      </c>
      <c r="C858" s="144">
        <v>0.87336075899999999</v>
      </c>
      <c r="E858" s="144">
        <v>0.14062011999999999</v>
      </c>
      <c r="F858" s="144">
        <v>9.9363633000000007E-2</v>
      </c>
    </row>
    <row r="859" spans="2:6" x14ac:dyDescent="0.25">
      <c r="B859" s="144">
        <v>0.61060065799999996</v>
      </c>
      <c r="C859" s="144">
        <v>0.79181501899999995</v>
      </c>
      <c r="E859" s="144">
        <v>0.29987186799999999</v>
      </c>
      <c r="F859" s="144">
        <v>0.18085749400000001</v>
      </c>
    </row>
    <row r="860" spans="2:6" x14ac:dyDescent="0.25">
      <c r="B860" s="144">
        <v>0.63946175999999999</v>
      </c>
      <c r="C860" s="144">
        <v>0.78907975299999999</v>
      </c>
      <c r="E860" s="144">
        <v>0.310846079</v>
      </c>
      <c r="F860" s="144">
        <v>0.177332084</v>
      </c>
    </row>
    <row r="861" spans="2:6" x14ac:dyDescent="0.25">
      <c r="B861" s="144">
        <v>0.61753642600000003</v>
      </c>
      <c r="C861" s="144">
        <v>0.72905895499999995</v>
      </c>
      <c r="E861" s="144">
        <v>0.27908208400000001</v>
      </c>
      <c r="F861" s="144">
        <v>0.199507199</v>
      </c>
    </row>
    <row r="862" spans="2:6" x14ac:dyDescent="0.25">
      <c r="B862" s="144">
        <v>0.42974351799999999</v>
      </c>
      <c r="C862" s="144">
        <v>0.95921971900000003</v>
      </c>
      <c r="E862" s="144">
        <v>0.62940573499999997</v>
      </c>
      <c r="F862" s="144">
        <v>0.153885577</v>
      </c>
    </row>
    <row r="863" spans="2:6" x14ac:dyDescent="0.25">
      <c r="B863" s="144">
        <v>0.51993303700000004</v>
      </c>
      <c r="C863" s="144">
        <v>0.78788033599999996</v>
      </c>
      <c r="E863" s="144">
        <v>0.40924101899999998</v>
      </c>
      <c r="F863" s="144">
        <v>0.131107364</v>
      </c>
    </row>
    <row r="864" spans="2:6" x14ac:dyDescent="0.25">
      <c r="B864" s="144">
        <v>0.62649835499999995</v>
      </c>
      <c r="C864" s="144">
        <v>0.68592080099999997</v>
      </c>
      <c r="E864" s="144">
        <v>0.43242764900000003</v>
      </c>
      <c r="F864" s="144">
        <v>0.21050554499999999</v>
      </c>
    </row>
    <row r="865" spans="2:6" x14ac:dyDescent="0.25">
      <c r="B865" s="144">
        <v>0.52210396999999997</v>
      </c>
      <c r="C865" s="144">
        <v>0.76773052600000002</v>
      </c>
      <c r="E865" s="144">
        <v>0.60080889400000004</v>
      </c>
      <c r="F865" s="144">
        <v>0.249568917</v>
      </c>
    </row>
    <row r="866" spans="2:6" x14ac:dyDescent="0.25">
      <c r="B866" s="144">
        <v>0.55900187499999998</v>
      </c>
      <c r="C866" s="144">
        <v>0.80496957099999999</v>
      </c>
      <c r="E866" s="144">
        <v>0.46737443000000001</v>
      </c>
      <c r="F866" s="144">
        <v>0.18479221100000001</v>
      </c>
    </row>
    <row r="867" spans="2:6" x14ac:dyDescent="0.25">
      <c r="B867" s="144">
        <v>0.76954220900000003</v>
      </c>
      <c r="C867" s="144">
        <v>0.72254126600000002</v>
      </c>
      <c r="E867" s="144">
        <v>0.213368639</v>
      </c>
      <c r="F867" s="144">
        <v>0.23205094100000001</v>
      </c>
    </row>
    <row r="868" spans="2:6" x14ac:dyDescent="0.25">
      <c r="B868" s="144">
        <v>0.53722211900000005</v>
      </c>
      <c r="C868" s="144">
        <v>0.78590734200000001</v>
      </c>
      <c r="E868" s="144">
        <v>0.47492752999999999</v>
      </c>
      <c r="F868" s="144">
        <v>0.16719017999999999</v>
      </c>
    </row>
    <row r="869" spans="2:6" x14ac:dyDescent="0.25">
      <c r="B869" s="144">
        <v>0.44351771099999998</v>
      </c>
      <c r="C869" s="144">
        <v>0.80821717800000004</v>
      </c>
      <c r="E869" s="144">
        <v>0.53502707999999999</v>
      </c>
      <c r="F869" s="144">
        <v>0.12343449400000001</v>
      </c>
    </row>
    <row r="870" spans="2:6" x14ac:dyDescent="0.25">
      <c r="B870" s="144">
        <v>0.63879670099999997</v>
      </c>
      <c r="C870" s="144">
        <v>0.71547140300000001</v>
      </c>
      <c r="E870" s="144">
        <v>0.25611898</v>
      </c>
      <c r="F870" s="144">
        <v>0.204393927</v>
      </c>
    </row>
    <row r="871" spans="2:6" x14ac:dyDescent="0.25">
      <c r="B871" s="144">
        <v>0.65964072600000001</v>
      </c>
      <c r="C871" s="144">
        <v>0.86404267700000004</v>
      </c>
      <c r="E871" s="144">
        <v>0.27053294100000003</v>
      </c>
      <c r="F871" s="144">
        <v>0.11359108599999999</v>
      </c>
    </row>
    <row r="872" spans="2:6" x14ac:dyDescent="0.25">
      <c r="B872" s="144">
        <v>0.71084963999999995</v>
      </c>
      <c r="C872" s="144">
        <v>0.77342868200000003</v>
      </c>
      <c r="E872" s="144">
        <v>0.23855305800000001</v>
      </c>
      <c r="F872" s="144">
        <v>0.16205594400000001</v>
      </c>
    </row>
    <row r="873" spans="2:6" x14ac:dyDescent="0.25">
      <c r="B873" s="144">
        <v>0.60373274300000002</v>
      </c>
      <c r="C873" s="144">
        <v>0.73469733699999995</v>
      </c>
      <c r="E873" s="144">
        <v>0.246288753</v>
      </c>
      <c r="F873" s="144">
        <v>0.230593199</v>
      </c>
    </row>
    <row r="874" spans="2:6" x14ac:dyDescent="0.25">
      <c r="B874" s="144">
        <v>0.67517401399999999</v>
      </c>
      <c r="C874" s="144">
        <v>0.80642746499999995</v>
      </c>
      <c r="E874" s="144">
        <v>0.207715134</v>
      </c>
      <c r="F874" s="144">
        <v>0.163024171</v>
      </c>
    </row>
    <row r="875" spans="2:6" x14ac:dyDescent="0.25">
      <c r="B875" s="144">
        <v>0.52907577900000002</v>
      </c>
      <c r="C875" s="144">
        <v>0.72597473899999998</v>
      </c>
      <c r="E875" s="144">
        <v>0.38683161100000002</v>
      </c>
      <c r="F875" s="144">
        <v>0.35432028999999998</v>
      </c>
    </row>
    <row r="876" spans="2:6" x14ac:dyDescent="0.25">
      <c r="B876" s="144">
        <v>0.59727081400000004</v>
      </c>
      <c r="C876" s="144">
        <v>0.70738511000000004</v>
      </c>
      <c r="E876" s="144">
        <v>0.42170002899999998</v>
      </c>
      <c r="F876" s="144">
        <v>0.66204300199999999</v>
      </c>
    </row>
    <row r="877" spans="2:6" x14ac:dyDescent="0.25">
      <c r="B877" s="144">
        <v>0.55599605799999996</v>
      </c>
      <c r="C877" s="144">
        <v>0.70944068100000002</v>
      </c>
      <c r="E877" s="144">
        <v>0.303746024</v>
      </c>
      <c r="F877" s="144">
        <v>0.36515358999999997</v>
      </c>
    </row>
    <row r="878" spans="2:6" x14ac:dyDescent="0.25">
      <c r="B878" s="144">
        <v>0.52197341500000005</v>
      </c>
      <c r="C878" s="144">
        <v>0.54257545900000004</v>
      </c>
      <c r="E878" s="144">
        <v>0.334713873</v>
      </c>
      <c r="F878" s="144">
        <v>0.97770763400000005</v>
      </c>
    </row>
    <row r="879" spans="2:6" x14ac:dyDescent="0.25">
      <c r="B879" s="144">
        <v>0.74102106199999995</v>
      </c>
      <c r="C879" s="144">
        <v>0.65339611500000006</v>
      </c>
      <c r="E879" s="144">
        <v>0.17733578799999999</v>
      </c>
      <c r="F879" s="144">
        <v>0.489031414</v>
      </c>
    </row>
    <row r="880" spans="2:6" x14ac:dyDescent="0.25">
      <c r="B880" s="144">
        <v>0.70034169000000002</v>
      </c>
      <c r="C880" s="144">
        <v>0.65142792599999999</v>
      </c>
      <c r="E880" s="144">
        <v>0.19645046099999999</v>
      </c>
      <c r="F880" s="144">
        <v>0.460277726</v>
      </c>
    </row>
    <row r="881" spans="2:6" x14ac:dyDescent="0.25">
      <c r="B881" s="144">
        <v>0.69710803099999996</v>
      </c>
      <c r="C881" s="144">
        <v>0.91492973099999997</v>
      </c>
      <c r="E881" s="144">
        <v>0.18883238699999999</v>
      </c>
      <c r="F881" s="144">
        <v>9.6762282000000005E-2</v>
      </c>
    </row>
    <row r="882" spans="2:6" x14ac:dyDescent="0.25">
      <c r="B882" s="144">
        <v>0.785906259</v>
      </c>
      <c r="C882" s="144">
        <v>0.78568964100000005</v>
      </c>
      <c r="E882" s="144">
        <v>0.22040227000000001</v>
      </c>
      <c r="F882" s="144">
        <v>0.132647501</v>
      </c>
    </row>
    <row r="883" spans="2:6" x14ac:dyDescent="0.25">
      <c r="B883" s="144">
        <v>0.81658092500000001</v>
      </c>
      <c r="C883" s="144">
        <v>0.87850177799999996</v>
      </c>
      <c r="E883" s="144">
        <v>0.12122757000000001</v>
      </c>
      <c r="F883" s="144">
        <v>0.114260062</v>
      </c>
    </row>
    <row r="884" spans="2:6" x14ac:dyDescent="0.25">
      <c r="B884" s="144">
        <v>0.59761878199999996</v>
      </c>
      <c r="C884" s="144">
        <v>0.73260525300000001</v>
      </c>
      <c r="E884" s="144">
        <v>0.29261883100000002</v>
      </c>
      <c r="F884" s="144">
        <v>0.25234683600000002</v>
      </c>
    </row>
    <row r="885" spans="2:6" x14ac:dyDescent="0.25">
      <c r="B885" s="144">
        <v>0.80696269499999995</v>
      </c>
      <c r="C885" s="144">
        <v>0.80697683099999995</v>
      </c>
      <c r="E885" s="144">
        <v>0.16915924299999999</v>
      </c>
      <c r="F885" s="144">
        <v>0.35569142199999998</v>
      </c>
    </row>
    <row r="886" spans="2:6" x14ac:dyDescent="0.25">
      <c r="B886" s="144">
        <v>0.67072087300000005</v>
      </c>
      <c r="C886" s="144">
        <v>0.77168294999999998</v>
      </c>
      <c r="E886" s="144">
        <v>0.20233183499999999</v>
      </c>
      <c r="F886" s="144">
        <v>0.18210258000000001</v>
      </c>
    </row>
    <row r="887" spans="2:6" x14ac:dyDescent="0.25">
      <c r="B887" s="144">
        <v>0.67430555999999997</v>
      </c>
      <c r="C887" s="144">
        <v>0.72748571399999995</v>
      </c>
      <c r="E887" s="144">
        <v>0.27069379599999999</v>
      </c>
      <c r="F887" s="144">
        <v>0.18195831900000001</v>
      </c>
    </row>
    <row r="888" spans="2:6" x14ac:dyDescent="0.25">
      <c r="B888" s="144">
        <v>0.43732953800000002</v>
      </c>
      <c r="C888" s="144">
        <v>0.74932099699999999</v>
      </c>
      <c r="E888" s="144">
        <v>0.45511388400000002</v>
      </c>
      <c r="F888" s="144">
        <v>0.17632531800000001</v>
      </c>
    </row>
    <row r="889" spans="2:6" x14ac:dyDescent="0.25">
      <c r="B889" s="144">
        <v>0.41384349399999998</v>
      </c>
      <c r="C889" s="144">
        <v>0.79806175700000004</v>
      </c>
      <c r="E889" s="144">
        <v>0.69862147100000005</v>
      </c>
      <c r="F889" s="144">
        <v>0.23308880300000001</v>
      </c>
    </row>
    <row r="890" spans="2:6" x14ac:dyDescent="0.25">
      <c r="B890" s="144">
        <v>0.75222407800000002</v>
      </c>
      <c r="C890" s="144">
        <v>0.66854019600000003</v>
      </c>
      <c r="E890" s="144">
        <v>0.191685575</v>
      </c>
      <c r="F890" s="144">
        <v>0.45139415100000002</v>
      </c>
    </row>
    <row r="891" spans="2:6" x14ac:dyDescent="0.25">
      <c r="B891" s="144">
        <v>0.69043833200000004</v>
      </c>
      <c r="C891" s="144">
        <v>0.81581342999999995</v>
      </c>
      <c r="E891" s="144">
        <v>0.24922245000000001</v>
      </c>
      <c r="F891" s="144">
        <v>0.34526168299999999</v>
      </c>
    </row>
    <row r="892" spans="2:6" x14ac:dyDescent="0.25">
      <c r="B892" s="144">
        <v>0.63161427999999997</v>
      </c>
      <c r="C892" s="144">
        <v>0.780792979</v>
      </c>
      <c r="E892" s="144">
        <v>0.31032360399999998</v>
      </c>
      <c r="F892" s="144">
        <v>0.186701854</v>
      </c>
    </row>
    <row r="893" spans="2:6" x14ac:dyDescent="0.25">
      <c r="B893" s="144">
        <v>0.73366908399999997</v>
      </c>
      <c r="C893" s="144">
        <v>0.77055292799999997</v>
      </c>
      <c r="E893" s="144">
        <v>0.178633028</v>
      </c>
      <c r="F893" s="144">
        <v>0.14127060599999999</v>
      </c>
    </row>
    <row r="894" spans="2:6" x14ac:dyDescent="0.25">
      <c r="B894" s="144">
        <v>0.61626932599999995</v>
      </c>
      <c r="C894" s="144">
        <v>0.72681717099999998</v>
      </c>
      <c r="E894" s="144">
        <v>0.21396786300000001</v>
      </c>
      <c r="F894" s="144">
        <v>0.31046156200000002</v>
      </c>
    </row>
    <row r="895" spans="2:6" x14ac:dyDescent="0.25">
      <c r="B895" s="144">
        <v>0.60705560599999997</v>
      </c>
      <c r="C895" s="144">
        <v>0.73269444800000005</v>
      </c>
      <c r="E895" s="144">
        <v>0.22243094599999999</v>
      </c>
      <c r="F895" s="144">
        <v>0.131900147</v>
      </c>
    </row>
    <row r="896" spans="2:6" x14ac:dyDescent="0.25">
      <c r="B896" s="144">
        <v>0.59323261900000002</v>
      </c>
      <c r="C896" s="144">
        <v>0.77346896399999998</v>
      </c>
      <c r="E896" s="144">
        <v>0.27000825299999998</v>
      </c>
      <c r="F896" s="144">
        <v>0.26290669900000002</v>
      </c>
    </row>
    <row r="897" spans="2:6" x14ac:dyDescent="0.25">
      <c r="B897" s="144">
        <v>0.70800756200000003</v>
      </c>
      <c r="C897" s="144">
        <v>0.72286613600000005</v>
      </c>
      <c r="E897" s="144">
        <v>0.230547207</v>
      </c>
      <c r="F897" s="144">
        <v>0.345812542</v>
      </c>
    </row>
    <row r="898" spans="2:6" x14ac:dyDescent="0.25">
      <c r="B898" s="144">
        <v>0.68626495600000004</v>
      </c>
      <c r="C898" s="144">
        <v>0.78428244700000005</v>
      </c>
      <c r="E898" s="144">
        <v>0.297458098</v>
      </c>
      <c r="F898" s="144">
        <v>0.24398093100000001</v>
      </c>
    </row>
    <row r="899" spans="2:6" x14ac:dyDescent="0.25">
      <c r="B899" s="144">
        <v>0.69042219900000001</v>
      </c>
      <c r="C899" s="144">
        <v>0.53553605800000004</v>
      </c>
      <c r="E899" s="144">
        <v>0.33869933299999999</v>
      </c>
      <c r="F899" s="144">
        <v>0.37406286300000002</v>
      </c>
    </row>
    <row r="900" spans="2:6" x14ac:dyDescent="0.25">
      <c r="B900" s="144">
        <v>0.62860999399999995</v>
      </c>
      <c r="C900" s="144">
        <v>0.85054876400000001</v>
      </c>
      <c r="E900" s="144">
        <v>0.27396577100000002</v>
      </c>
      <c r="F900" s="144">
        <v>0.143906426</v>
      </c>
    </row>
    <row r="901" spans="2:6" x14ac:dyDescent="0.25">
      <c r="B901" s="144">
        <v>0.73697906599999996</v>
      </c>
      <c r="C901" s="144">
        <v>0.77131150400000004</v>
      </c>
      <c r="E901" s="144">
        <v>0.148906649</v>
      </c>
      <c r="F901" s="144">
        <v>0.16891096899999999</v>
      </c>
    </row>
    <row r="902" spans="2:6" x14ac:dyDescent="0.25">
      <c r="B902" s="144">
        <v>0.72844911400000001</v>
      </c>
      <c r="C902" s="144">
        <v>0.73502342600000004</v>
      </c>
      <c r="E902" s="144">
        <v>0.23899557099999999</v>
      </c>
      <c r="F902" s="144">
        <v>0.30633729700000001</v>
      </c>
    </row>
    <row r="903" spans="2:6" x14ac:dyDescent="0.25">
      <c r="B903" s="144">
        <v>0.71990419999999999</v>
      </c>
      <c r="C903" s="144">
        <v>0.87310940299999995</v>
      </c>
      <c r="E903" s="144">
        <v>0.24332891000000001</v>
      </c>
      <c r="F903" s="144">
        <v>0.12981071799999999</v>
      </c>
    </row>
    <row r="904" spans="2:6" x14ac:dyDescent="0.25">
      <c r="B904" s="144">
        <v>0.82945240499999995</v>
      </c>
      <c r="C904" s="144">
        <v>0.74982238099999998</v>
      </c>
      <c r="E904" s="144">
        <v>0.17523715500000001</v>
      </c>
      <c r="F904" s="144">
        <v>0.29267570700000001</v>
      </c>
    </row>
    <row r="905" spans="2:6" x14ac:dyDescent="0.25">
      <c r="B905" s="144">
        <v>0.75379974800000005</v>
      </c>
      <c r="C905" s="144">
        <v>0.66406463699999996</v>
      </c>
      <c r="E905" s="144">
        <v>0.252526586</v>
      </c>
      <c r="F905" s="144">
        <v>0.25284853699999998</v>
      </c>
    </row>
    <row r="906" spans="2:6" x14ac:dyDescent="0.25">
      <c r="B906" s="144">
        <v>0.70967096799999996</v>
      </c>
      <c r="C906" s="144">
        <v>0.70448607200000002</v>
      </c>
      <c r="E906" s="144">
        <v>0.251762343</v>
      </c>
      <c r="F906" s="144">
        <v>0.292417182</v>
      </c>
    </row>
    <row r="907" spans="2:6" x14ac:dyDescent="0.25">
      <c r="B907" s="144">
        <v>0.73685957300000005</v>
      </c>
      <c r="C907" s="144">
        <v>0.76995854799999996</v>
      </c>
      <c r="E907" s="144">
        <v>0.30442490799999999</v>
      </c>
      <c r="F907" s="144">
        <v>0.16934542599999999</v>
      </c>
    </row>
    <row r="908" spans="2:6" x14ac:dyDescent="0.25">
      <c r="B908" s="144">
        <v>0.56417948799999995</v>
      </c>
      <c r="C908" s="144">
        <v>0.58920099000000004</v>
      </c>
      <c r="E908" s="144">
        <v>0.45482668599999998</v>
      </c>
      <c r="F908" s="144">
        <v>0.49837872900000002</v>
      </c>
    </row>
    <row r="909" spans="2:6" x14ac:dyDescent="0.25">
      <c r="B909" s="144">
        <v>0.67685144200000003</v>
      </c>
      <c r="C909" s="144">
        <v>0.66132970099999999</v>
      </c>
      <c r="E909" s="144">
        <v>0.332670517</v>
      </c>
      <c r="F909" s="144">
        <v>0.24021453200000001</v>
      </c>
    </row>
    <row r="910" spans="2:6" x14ac:dyDescent="0.25">
      <c r="B910" s="144">
        <v>0.61527583600000002</v>
      </c>
      <c r="C910" s="144">
        <v>0.58374903899999997</v>
      </c>
      <c r="E910" s="144">
        <v>0.31727956499999999</v>
      </c>
      <c r="F910" s="144">
        <v>0.29697782099999998</v>
      </c>
    </row>
    <row r="911" spans="2:6" x14ac:dyDescent="0.25">
      <c r="B911" s="144">
        <v>0.63150751500000002</v>
      </c>
      <c r="C911" s="144">
        <v>0.66995856499999995</v>
      </c>
      <c r="E911" s="144">
        <v>0.25211185200000003</v>
      </c>
      <c r="F911" s="144">
        <v>0.23354657300000001</v>
      </c>
    </row>
    <row r="912" spans="2:6" x14ac:dyDescent="0.25">
      <c r="B912" s="144">
        <v>0.55546590799999995</v>
      </c>
      <c r="C912" s="144">
        <v>0.64702671099999998</v>
      </c>
      <c r="E912" s="144">
        <v>0.35739976600000001</v>
      </c>
      <c r="F912" s="144">
        <v>0.400786315</v>
      </c>
    </row>
    <row r="913" spans="2:6" x14ac:dyDescent="0.25">
      <c r="B913" s="144">
        <v>0.67056790200000005</v>
      </c>
      <c r="C913" s="144">
        <v>0.76961771400000001</v>
      </c>
      <c r="E913" s="144">
        <v>0.317484188</v>
      </c>
      <c r="F913" s="144">
        <v>0.12412018900000001</v>
      </c>
    </row>
    <row r="914" spans="2:6" x14ac:dyDescent="0.25">
      <c r="B914" s="144">
        <v>0.64807285100000001</v>
      </c>
      <c r="C914" s="144">
        <v>0.72144820700000001</v>
      </c>
      <c r="E914" s="144">
        <v>0.27554430499999999</v>
      </c>
      <c r="F914" s="144">
        <v>0.28310151099999997</v>
      </c>
    </row>
    <row r="915" spans="2:6" x14ac:dyDescent="0.25">
      <c r="B915" s="144">
        <v>0.69315746700000003</v>
      </c>
      <c r="C915" s="144">
        <v>0.66769943399999998</v>
      </c>
      <c r="E915" s="144">
        <v>0.22706368599999999</v>
      </c>
      <c r="F915" s="144">
        <v>0.22711933500000001</v>
      </c>
    </row>
    <row r="916" spans="2:6" x14ac:dyDescent="0.25">
      <c r="B916" s="144">
        <v>0.68566925899999998</v>
      </c>
      <c r="C916" s="144">
        <v>0.71815737999999996</v>
      </c>
      <c r="E916" s="144">
        <v>0.22611878699999999</v>
      </c>
      <c r="F916" s="144">
        <v>0.19855531800000001</v>
      </c>
    </row>
    <row r="917" spans="2:6" x14ac:dyDescent="0.25">
      <c r="B917" s="144">
        <v>0.60291932800000003</v>
      </c>
      <c r="C917" s="144">
        <v>0.70606209399999997</v>
      </c>
      <c r="E917" s="144">
        <v>0.25949079400000002</v>
      </c>
      <c r="F917" s="144">
        <v>0.1488572</v>
      </c>
    </row>
    <row r="918" spans="2:6" x14ac:dyDescent="0.25">
      <c r="B918" s="144">
        <v>0.60909226400000005</v>
      </c>
      <c r="C918" s="144">
        <v>0.73487019099999995</v>
      </c>
      <c r="E918" s="144">
        <v>0.304411449</v>
      </c>
      <c r="F918" s="144">
        <v>0.29643248999999999</v>
      </c>
    </row>
    <row r="919" spans="2:6" x14ac:dyDescent="0.25">
      <c r="B919" s="144">
        <v>0.76759244699999996</v>
      </c>
      <c r="C919" s="144">
        <v>0.86902876100000004</v>
      </c>
      <c r="E919" s="144">
        <v>0.30651265599999999</v>
      </c>
      <c r="F919" s="144">
        <v>0.11122554799999999</v>
      </c>
    </row>
    <row r="920" spans="2:6" x14ac:dyDescent="0.25">
      <c r="B920" s="144">
        <v>0.65704730600000005</v>
      </c>
      <c r="C920" s="144">
        <v>0.61946838100000001</v>
      </c>
      <c r="E920" s="144">
        <v>0.31019637300000003</v>
      </c>
      <c r="F920" s="144">
        <v>0.44037494300000002</v>
      </c>
    </row>
    <row r="921" spans="2:6" x14ac:dyDescent="0.25">
      <c r="B921" s="144">
        <v>0.68035919099999997</v>
      </c>
      <c r="C921" s="144">
        <v>0.68655076199999998</v>
      </c>
      <c r="E921" s="144">
        <v>0.23456749700000001</v>
      </c>
      <c r="F921" s="144">
        <v>0.55862629600000002</v>
      </c>
    </row>
    <row r="922" spans="2:6" x14ac:dyDescent="0.25">
      <c r="B922" s="144">
        <v>0.77636407699999999</v>
      </c>
      <c r="C922" s="144">
        <v>0.77929294400000004</v>
      </c>
      <c r="E922" s="144">
        <v>0.136629958</v>
      </c>
      <c r="F922" s="144">
        <v>0.31118038999999997</v>
      </c>
    </row>
    <row r="923" spans="2:6" x14ac:dyDescent="0.25">
      <c r="B923" s="144">
        <v>0.74130577200000003</v>
      </c>
      <c r="C923" s="144">
        <v>0.81814819500000002</v>
      </c>
      <c r="E923" s="144">
        <v>0.208241707</v>
      </c>
      <c r="F923" s="144">
        <v>0.28507777099999998</v>
      </c>
    </row>
    <row r="924" spans="2:6" x14ac:dyDescent="0.25">
      <c r="B924" s="144">
        <v>0.45669099899999999</v>
      </c>
      <c r="C924" s="144">
        <v>0.54783360199999998</v>
      </c>
      <c r="E924" s="144">
        <v>0.79142169299999998</v>
      </c>
      <c r="F924" s="144">
        <v>0.480852848</v>
      </c>
    </row>
    <row r="925" spans="2:6" x14ac:dyDescent="0.25">
      <c r="B925" s="144">
        <v>0.58763028900000003</v>
      </c>
      <c r="C925" s="144">
        <v>0.82237548999999999</v>
      </c>
      <c r="E925" s="144">
        <v>0.38627499799999998</v>
      </c>
      <c r="F925" s="144">
        <v>0.10967481499999999</v>
      </c>
    </row>
    <row r="926" spans="2:6" x14ac:dyDescent="0.25">
      <c r="B926" s="144">
        <v>0.47249746300000001</v>
      </c>
      <c r="C926" s="144">
        <v>0.68912668499999996</v>
      </c>
      <c r="E926" s="144">
        <v>0.460473193</v>
      </c>
      <c r="F926" s="144">
        <v>0.43430664299999999</v>
      </c>
    </row>
    <row r="927" spans="2:6" x14ac:dyDescent="0.25">
      <c r="B927" s="144">
        <v>0.60787598300000001</v>
      </c>
      <c r="C927" s="144">
        <v>0.83547333400000001</v>
      </c>
      <c r="E927" s="144">
        <v>0.35723862699999998</v>
      </c>
      <c r="F927" s="144">
        <v>0.119807991</v>
      </c>
    </row>
    <row r="928" spans="2:6" x14ac:dyDescent="0.25">
      <c r="B928" s="144">
        <v>0.58057855899999999</v>
      </c>
      <c r="C928" s="144">
        <v>0.80224737099999999</v>
      </c>
      <c r="E928" s="144">
        <v>0.441465155</v>
      </c>
      <c r="F928" s="144">
        <v>0.19792319899999999</v>
      </c>
    </row>
    <row r="929" spans="2:6" x14ac:dyDescent="0.25">
      <c r="B929" s="144">
        <v>0.78141268600000002</v>
      </c>
      <c r="C929" s="144">
        <v>0.74099190800000003</v>
      </c>
      <c r="E929" s="144">
        <v>0.163294999</v>
      </c>
      <c r="F929" s="144">
        <v>0.217085996</v>
      </c>
    </row>
    <row r="930" spans="2:6" x14ac:dyDescent="0.25">
      <c r="B930" s="144">
        <v>0.64107252199999998</v>
      </c>
      <c r="C930" s="144">
        <v>0.69087333299999998</v>
      </c>
      <c r="E930" s="144">
        <v>0.42046602300000002</v>
      </c>
      <c r="F930" s="144">
        <v>0.21151289000000001</v>
      </c>
    </row>
    <row r="931" spans="2:6" x14ac:dyDescent="0.25">
      <c r="B931" s="144">
        <v>0.532538332</v>
      </c>
      <c r="C931" s="144">
        <v>0.75414787699999997</v>
      </c>
      <c r="E931" s="144">
        <v>0.42442561000000001</v>
      </c>
      <c r="F931" s="144">
        <v>0.13198775700000001</v>
      </c>
    </row>
    <row r="932" spans="2:6" x14ac:dyDescent="0.25">
      <c r="B932" s="144">
        <v>0.69588140099999996</v>
      </c>
      <c r="C932" s="144">
        <v>0.70480413500000005</v>
      </c>
      <c r="E932" s="144">
        <v>0.27427089700000001</v>
      </c>
      <c r="F932" s="144">
        <v>0.207962545</v>
      </c>
    </row>
    <row r="933" spans="2:6" x14ac:dyDescent="0.25">
      <c r="B933" s="144">
        <v>0.68085226200000004</v>
      </c>
      <c r="C933" s="144">
        <v>0.74855448999999996</v>
      </c>
      <c r="E933" s="144">
        <v>0.22324617299999999</v>
      </c>
      <c r="F933" s="144">
        <v>0.14010151100000001</v>
      </c>
    </row>
    <row r="934" spans="2:6" x14ac:dyDescent="0.25">
      <c r="B934" s="144">
        <v>0.55906669099999995</v>
      </c>
      <c r="C934" s="144">
        <v>0.78980051500000004</v>
      </c>
      <c r="E934" s="144">
        <v>0.26145405399999999</v>
      </c>
      <c r="F934" s="144">
        <v>0.14265528999999999</v>
      </c>
    </row>
    <row r="935" spans="2:6" x14ac:dyDescent="0.25">
      <c r="B935" s="144">
        <v>0.46550043400000002</v>
      </c>
      <c r="C935" s="144">
        <v>0.71669774799999997</v>
      </c>
      <c r="E935" s="144">
        <v>0.33314835199999998</v>
      </c>
      <c r="F935" s="144">
        <v>0.20662873600000001</v>
      </c>
    </row>
    <row r="936" spans="2:6" x14ac:dyDescent="0.25">
      <c r="B936" s="144">
        <v>0.57534063199999996</v>
      </c>
      <c r="C936" s="144">
        <v>0.74233177299999997</v>
      </c>
      <c r="E936" s="144">
        <v>0.37910567899999997</v>
      </c>
      <c r="F936" s="144">
        <v>0.18281956099999999</v>
      </c>
    </row>
    <row r="937" spans="2:6" x14ac:dyDescent="0.25">
      <c r="B937" s="144">
        <v>0.601039137</v>
      </c>
      <c r="C937" s="144">
        <v>0.72810531700000003</v>
      </c>
      <c r="E937" s="144">
        <v>0.586889628</v>
      </c>
      <c r="F937" s="144">
        <v>0.165614652</v>
      </c>
    </row>
    <row r="938" spans="2:6" x14ac:dyDescent="0.25">
      <c r="B938" s="144">
        <v>0.522885135</v>
      </c>
      <c r="C938" s="144">
        <v>0.82340591299999999</v>
      </c>
      <c r="E938" s="144">
        <v>0.45194044</v>
      </c>
      <c r="F938" s="144">
        <v>0.23669104699999999</v>
      </c>
    </row>
    <row r="939" spans="2:6" x14ac:dyDescent="0.25">
      <c r="B939" s="144">
        <v>0.779633982</v>
      </c>
      <c r="C939" s="144">
        <v>0.85624629699999999</v>
      </c>
      <c r="E939" s="144">
        <v>0.22268373</v>
      </c>
      <c r="F939" s="144">
        <v>0.16803307300000001</v>
      </c>
    </row>
    <row r="940" spans="2:6" x14ac:dyDescent="0.25">
      <c r="B940" s="144">
        <v>0.53298769300000004</v>
      </c>
      <c r="C940" s="144">
        <v>0.62144109199999997</v>
      </c>
      <c r="E940" s="144">
        <v>0.35849079900000003</v>
      </c>
      <c r="F940" s="144">
        <v>0.47630399299999998</v>
      </c>
    </row>
    <row r="941" spans="2:6" x14ac:dyDescent="0.25">
      <c r="B941" s="144">
        <v>0.39798993399999999</v>
      </c>
      <c r="C941" s="144">
        <v>0.624935193</v>
      </c>
      <c r="E941" s="144">
        <v>0.56062314499999999</v>
      </c>
      <c r="F941" s="144">
        <v>0.50709375099999998</v>
      </c>
    </row>
    <row r="942" spans="2:6" x14ac:dyDescent="0.25">
      <c r="B942" s="144">
        <v>0.54520377200000003</v>
      </c>
      <c r="C942" s="144">
        <v>0.60843623199999997</v>
      </c>
      <c r="E942" s="144">
        <v>0.48233775600000001</v>
      </c>
      <c r="F942" s="144">
        <v>0.37235191499999998</v>
      </c>
    </row>
    <row r="943" spans="2:6" x14ac:dyDescent="0.25">
      <c r="B943" s="144">
        <v>0.43267930199999999</v>
      </c>
      <c r="C943" s="144">
        <v>0.72558436800000004</v>
      </c>
      <c r="E943" s="144">
        <v>0.60351063900000002</v>
      </c>
      <c r="F943" s="144">
        <v>0.229242801</v>
      </c>
    </row>
    <row r="944" spans="2:6" x14ac:dyDescent="0.25">
      <c r="B944" s="144">
        <v>0.39401156599999998</v>
      </c>
      <c r="C944" s="144">
        <v>0.70685925699999996</v>
      </c>
      <c r="E944" s="144">
        <v>0.80948401000000003</v>
      </c>
      <c r="F944" s="144">
        <v>0.235369413</v>
      </c>
    </row>
    <row r="945" spans="2:6" x14ac:dyDescent="0.25">
      <c r="B945" s="144">
        <v>0.41811010100000001</v>
      </c>
      <c r="C945" s="144">
        <v>0.84962401600000004</v>
      </c>
      <c r="E945" s="144">
        <v>0.45615146299999998</v>
      </c>
      <c r="F945" s="144">
        <v>0.12873743000000001</v>
      </c>
    </row>
    <row r="946" spans="2:6" x14ac:dyDescent="0.25">
      <c r="B946" s="144">
        <v>0.49076534999999999</v>
      </c>
      <c r="C946" s="144">
        <v>0.75274750499999998</v>
      </c>
      <c r="E946" s="144">
        <v>0.44321481600000001</v>
      </c>
      <c r="F946" s="144">
        <v>0.38836388900000002</v>
      </c>
    </row>
    <row r="947" spans="2:6" x14ac:dyDescent="0.25">
      <c r="B947" s="144">
        <v>0.64624249</v>
      </c>
      <c r="C947" s="144">
        <v>0.74701349699999997</v>
      </c>
      <c r="E947" s="144">
        <v>0.33170413799999998</v>
      </c>
      <c r="F947" s="144">
        <v>0.311900332</v>
      </c>
    </row>
    <row r="948" spans="2:6" x14ac:dyDescent="0.25">
      <c r="B948" s="144">
        <v>0.45900254299999999</v>
      </c>
      <c r="C948" s="144">
        <v>0.83233997299999996</v>
      </c>
      <c r="E948" s="144">
        <v>0.69396201099999999</v>
      </c>
      <c r="F948" s="144">
        <v>0.20170355400000001</v>
      </c>
    </row>
    <row r="949" spans="2:6" x14ac:dyDescent="0.25">
      <c r="B949" s="144">
        <v>0.60580694199999996</v>
      </c>
      <c r="C949" s="144">
        <v>0.79175622700000003</v>
      </c>
      <c r="E949" s="144">
        <v>0.30173250699999998</v>
      </c>
      <c r="F949" s="144">
        <v>0.30273045500000001</v>
      </c>
    </row>
    <row r="950" spans="2:6" x14ac:dyDescent="0.25">
      <c r="B950" s="144">
        <v>0.37504833999999998</v>
      </c>
      <c r="C950" s="144">
        <v>0.75241380800000002</v>
      </c>
      <c r="E950" s="144">
        <v>0.580656489</v>
      </c>
      <c r="F950" s="144">
        <v>0.25873702399999998</v>
      </c>
    </row>
    <row r="951" spans="2:6" x14ac:dyDescent="0.25">
      <c r="B951" s="144">
        <v>0.69279729099999998</v>
      </c>
      <c r="C951" s="144">
        <v>0.73683130600000002</v>
      </c>
      <c r="E951" s="144">
        <v>0.343824884</v>
      </c>
      <c r="F951" s="144">
        <v>0.20931644699999999</v>
      </c>
    </row>
    <row r="952" spans="2:6" x14ac:dyDescent="0.25">
      <c r="B952" s="144">
        <v>0.39628545799999998</v>
      </c>
      <c r="C952" s="144">
        <v>0.78209677399999999</v>
      </c>
      <c r="E952" s="144">
        <v>0.54002416600000003</v>
      </c>
      <c r="F952" s="144">
        <v>0.18018986300000001</v>
      </c>
    </row>
    <row r="953" spans="2:6" x14ac:dyDescent="0.25">
      <c r="B953" s="144">
        <v>0.51623993199999996</v>
      </c>
      <c r="C953" s="144">
        <v>0.86884077000000004</v>
      </c>
      <c r="E953" s="144">
        <v>0.53883572599999996</v>
      </c>
      <c r="F953" s="144">
        <v>7.4882919000000006E-2</v>
      </c>
    </row>
    <row r="954" spans="2:6" x14ac:dyDescent="0.25">
      <c r="B954" s="144">
        <v>0.60390866300000001</v>
      </c>
      <c r="C954" s="144">
        <v>0.73583540700000005</v>
      </c>
      <c r="E954" s="144">
        <v>0.48265132999999999</v>
      </c>
      <c r="F954" s="144">
        <v>0.178253155</v>
      </c>
    </row>
    <row r="955" spans="2:6" x14ac:dyDescent="0.25">
      <c r="B955" s="144">
        <v>0.555191302</v>
      </c>
      <c r="C955" s="144">
        <v>0.72751013499999995</v>
      </c>
      <c r="E955" s="144">
        <v>0.45835283100000002</v>
      </c>
      <c r="F955" s="144">
        <v>0.199547792</v>
      </c>
    </row>
    <row r="956" spans="2:6" x14ac:dyDescent="0.25">
      <c r="B956" s="144">
        <v>0.62748699600000002</v>
      </c>
      <c r="C956" s="144">
        <v>0.66740112200000001</v>
      </c>
      <c r="E956" s="144">
        <v>0.46203092099999998</v>
      </c>
      <c r="F956" s="144">
        <v>0.42772135100000003</v>
      </c>
    </row>
    <row r="957" spans="2:6" x14ac:dyDescent="0.25">
      <c r="B957" s="144">
        <v>0.59767623999999997</v>
      </c>
      <c r="C957" s="144">
        <v>0.75524134499999995</v>
      </c>
      <c r="E957" s="144">
        <v>0.46093706800000001</v>
      </c>
      <c r="F957" s="144">
        <v>0.30156649200000002</v>
      </c>
    </row>
    <row r="958" spans="2:6" x14ac:dyDescent="0.25">
      <c r="B958" s="144">
        <v>0.69749139199999999</v>
      </c>
      <c r="C958" s="144">
        <v>0.76097000199999998</v>
      </c>
      <c r="E958" s="144">
        <v>0.37282327300000001</v>
      </c>
      <c r="F958" s="144">
        <v>0.24474079000000001</v>
      </c>
    </row>
    <row r="959" spans="2:6" x14ac:dyDescent="0.25">
      <c r="B959" s="144">
        <v>0.64648837199999998</v>
      </c>
      <c r="C959" s="144">
        <v>0.68520795700000003</v>
      </c>
      <c r="E959" s="144">
        <v>0.35334272100000003</v>
      </c>
      <c r="F959" s="144">
        <v>0.21879957999999999</v>
      </c>
    </row>
    <row r="960" spans="2:6" x14ac:dyDescent="0.25">
      <c r="B960" s="144">
        <v>0.65670176300000005</v>
      </c>
      <c r="C960" s="144">
        <v>0.79543601100000005</v>
      </c>
      <c r="E960" s="144">
        <v>0.39745915900000001</v>
      </c>
      <c r="F960" s="144">
        <v>0.18151721900000001</v>
      </c>
    </row>
    <row r="961" spans="2:6" x14ac:dyDescent="0.25">
      <c r="B961" s="144">
        <v>0.62037112500000002</v>
      </c>
      <c r="C961" s="144">
        <v>0.72244094199999997</v>
      </c>
      <c r="E961" s="144">
        <v>0.391188325</v>
      </c>
      <c r="F961" s="144">
        <v>0.25435146400000003</v>
      </c>
    </row>
    <row r="962" spans="2:6" x14ac:dyDescent="0.25">
      <c r="B962" s="144">
        <v>0.634352625</v>
      </c>
      <c r="C962" s="144">
        <v>0.65233798700000001</v>
      </c>
      <c r="E962" s="144">
        <v>0.35015734300000001</v>
      </c>
      <c r="F962" s="144">
        <v>0.19513576999999999</v>
      </c>
    </row>
    <row r="963" spans="2:6" x14ac:dyDescent="0.25">
      <c r="B963" s="144">
        <v>0.71320786199999997</v>
      </c>
      <c r="C963" s="144">
        <v>0.64438658900000001</v>
      </c>
      <c r="E963" s="144">
        <v>0.26891341099999999</v>
      </c>
      <c r="F963" s="144">
        <v>1.060136685</v>
      </c>
    </row>
    <row r="964" spans="2:6" x14ac:dyDescent="0.25">
      <c r="B964" s="144">
        <v>0.64815612700000003</v>
      </c>
      <c r="C964" s="144">
        <v>0.57820218300000004</v>
      </c>
      <c r="E964" s="144">
        <v>0.39584464499999999</v>
      </c>
      <c r="F964" s="144">
        <v>0.62546379699999999</v>
      </c>
    </row>
    <row r="965" spans="2:6" x14ac:dyDescent="0.25">
      <c r="B965" s="144">
        <v>0.70517369500000004</v>
      </c>
      <c r="C965" s="144">
        <v>0.81949488800000003</v>
      </c>
      <c r="E965" s="144">
        <v>0.29705241700000001</v>
      </c>
      <c r="F965" s="144">
        <v>0.187082362</v>
      </c>
    </row>
    <row r="966" spans="2:6" x14ac:dyDescent="0.25">
      <c r="B966" s="144">
        <v>0.54972956500000003</v>
      </c>
      <c r="C966" s="144">
        <v>0.73942680400000005</v>
      </c>
      <c r="E966" s="144">
        <v>0.360504518</v>
      </c>
      <c r="F966" s="144">
        <v>0.33250482100000001</v>
      </c>
    </row>
    <row r="967" spans="2:6" x14ac:dyDescent="0.25">
      <c r="B967" s="144">
        <v>0.28580892400000002</v>
      </c>
      <c r="C967" s="144">
        <v>0.79517677499999995</v>
      </c>
      <c r="E967" s="144">
        <v>0.59690417200000001</v>
      </c>
      <c r="F967" s="144">
        <v>0.113846</v>
      </c>
    </row>
    <row r="968" spans="2:6" x14ac:dyDescent="0.25">
      <c r="B968" s="144">
        <v>0.72745722099999999</v>
      </c>
      <c r="C968" s="144">
        <v>0.77813048500000004</v>
      </c>
      <c r="E968" s="144">
        <v>0.25774400600000003</v>
      </c>
      <c r="F968" s="144">
        <v>0.16323241499999999</v>
      </c>
    </row>
    <row r="969" spans="2:6" x14ac:dyDescent="0.25">
      <c r="B969" s="144">
        <v>0.61097485399999996</v>
      </c>
      <c r="C969" s="144">
        <v>0.78007053400000004</v>
      </c>
      <c r="E969" s="144">
        <v>0.26986393199999997</v>
      </c>
      <c r="F969" s="144">
        <v>0.212819813</v>
      </c>
    </row>
    <row r="970" spans="2:6" x14ac:dyDescent="0.25">
      <c r="B970" s="144">
        <v>0.62047549800000001</v>
      </c>
      <c r="C970" s="144">
        <v>0.82153615099999999</v>
      </c>
      <c r="E970" s="144">
        <v>0.272016339</v>
      </c>
      <c r="F970" s="144">
        <v>0.26448391700000001</v>
      </c>
    </row>
    <row r="971" spans="2:6" x14ac:dyDescent="0.25">
      <c r="B971" s="144">
        <v>0.494847706</v>
      </c>
      <c r="C971" s="144">
        <v>0.76378168999999996</v>
      </c>
      <c r="E971" s="144">
        <v>0.39704411699999997</v>
      </c>
      <c r="F971" s="144">
        <v>0.19568565199999999</v>
      </c>
    </row>
    <row r="972" spans="2:6" x14ac:dyDescent="0.25">
      <c r="B972" s="144">
        <v>0.55075219799999997</v>
      </c>
      <c r="C972" s="144">
        <v>0.816161523</v>
      </c>
      <c r="E972" s="144">
        <v>0.51065907899999996</v>
      </c>
      <c r="F972" s="144">
        <v>0.228128412</v>
      </c>
    </row>
    <row r="973" spans="2:6" x14ac:dyDescent="0.25">
      <c r="B973" s="144">
        <v>0.61953734599999999</v>
      </c>
      <c r="C973" s="144">
        <v>0.78579798199999995</v>
      </c>
      <c r="E973" s="144">
        <v>0.42957281800000002</v>
      </c>
      <c r="F973" s="144">
        <v>0.132409687</v>
      </c>
    </row>
    <row r="974" spans="2:6" x14ac:dyDescent="0.25">
      <c r="B974" s="144">
        <v>0.50053373599999995</v>
      </c>
      <c r="C974" s="144">
        <v>0.78465579799999996</v>
      </c>
      <c r="E974" s="144">
        <v>0.43082996200000001</v>
      </c>
      <c r="F974" s="144">
        <v>0.183078982</v>
      </c>
    </row>
    <row r="975" spans="2:6" x14ac:dyDescent="0.25">
      <c r="B975" s="144">
        <v>0.63747795699999998</v>
      </c>
      <c r="C975" s="144">
        <v>0.86843683400000005</v>
      </c>
      <c r="E975" s="144">
        <v>0.237272918</v>
      </c>
      <c r="F975" s="144">
        <v>0.10879301500000001</v>
      </c>
    </row>
    <row r="976" spans="2:6" x14ac:dyDescent="0.25">
      <c r="B976" s="144">
        <v>0.67306705700000002</v>
      </c>
      <c r="C976" s="144">
        <v>0.64030383999999996</v>
      </c>
      <c r="E976" s="144">
        <v>0.25904491400000001</v>
      </c>
      <c r="F976" s="144">
        <v>0.61252365600000003</v>
      </c>
    </row>
    <row r="977" spans="2:6" x14ac:dyDescent="0.25">
      <c r="B977" s="144">
        <v>0.55710486400000003</v>
      </c>
      <c r="C977" s="144">
        <v>0.88223662899999999</v>
      </c>
      <c r="E977" s="144">
        <v>0.44554200799999999</v>
      </c>
      <c r="F977" s="144">
        <v>0.11308040799999999</v>
      </c>
    </row>
    <row r="978" spans="2:6" x14ac:dyDescent="0.25">
      <c r="B978" s="144">
        <v>0.59419621199999995</v>
      </c>
      <c r="C978" s="144">
        <v>0.83298956099999999</v>
      </c>
      <c r="E978" s="144">
        <v>0.36098966999999998</v>
      </c>
      <c r="F978" s="144">
        <v>0.183691936</v>
      </c>
    </row>
    <row r="979" spans="2:6" x14ac:dyDescent="0.25">
      <c r="B979" s="144">
        <v>0.63103311799999995</v>
      </c>
      <c r="C979" s="144">
        <v>0.328152359</v>
      </c>
      <c r="E979" s="144">
        <v>0.296381913</v>
      </c>
      <c r="F979" s="144">
        <v>1.0250201459999999</v>
      </c>
    </row>
    <row r="980" spans="2:6" x14ac:dyDescent="0.25">
      <c r="B980" s="144">
        <v>0.64554491000000003</v>
      </c>
      <c r="C980" s="144">
        <v>0.74099416299999998</v>
      </c>
      <c r="E980" s="144">
        <v>0.33175854999999999</v>
      </c>
      <c r="F980" s="144">
        <v>0.15166716299999999</v>
      </c>
    </row>
    <row r="981" spans="2:6" x14ac:dyDescent="0.25">
      <c r="B981" s="144">
        <v>0.585439665</v>
      </c>
      <c r="C981" s="144">
        <v>0.75380032799999996</v>
      </c>
      <c r="E981" s="144">
        <v>0.68308245700000003</v>
      </c>
      <c r="F981" s="144">
        <v>0.58817635199999996</v>
      </c>
    </row>
    <row r="982" spans="2:6" x14ac:dyDescent="0.25">
      <c r="B982" s="144">
        <v>0.405143225</v>
      </c>
      <c r="C982" s="144">
        <v>0.68241950200000001</v>
      </c>
      <c r="E982" s="144">
        <v>0.95841584499999999</v>
      </c>
      <c r="F982" s="144">
        <v>0.67114214299999997</v>
      </c>
    </row>
    <row r="983" spans="2:6" x14ac:dyDescent="0.25">
      <c r="B983" s="144">
        <v>0.57496837499999998</v>
      </c>
      <c r="C983" s="144">
        <v>0.67199213000000002</v>
      </c>
      <c r="E983" s="144">
        <v>0.59278816499999998</v>
      </c>
      <c r="F983" s="144">
        <v>0.94828676700000003</v>
      </c>
    </row>
    <row r="984" spans="2:6" x14ac:dyDescent="0.25">
      <c r="B984" s="144">
        <v>0.57221214399999998</v>
      </c>
      <c r="C984" s="144">
        <v>0.75913034700000004</v>
      </c>
      <c r="E984" s="144">
        <v>0.48145337799999999</v>
      </c>
      <c r="F984" s="144">
        <v>0.59787700099999996</v>
      </c>
    </row>
    <row r="985" spans="2:6" x14ac:dyDescent="0.25">
      <c r="B985" s="144">
        <v>0.71943344799999998</v>
      </c>
      <c r="C985" s="144">
        <v>0.63110808500000004</v>
      </c>
      <c r="E985" s="144">
        <v>0.32076147199999999</v>
      </c>
      <c r="F985" s="144">
        <v>0.38808044400000002</v>
      </c>
    </row>
    <row r="986" spans="2:6" x14ac:dyDescent="0.25">
      <c r="B986" s="144">
        <v>0.56161729000000005</v>
      </c>
      <c r="C986" s="144">
        <v>0.83184917400000002</v>
      </c>
      <c r="E986" s="144">
        <v>0.59716936300000001</v>
      </c>
      <c r="F986" s="144">
        <v>0.30905364899999999</v>
      </c>
    </row>
    <row r="987" spans="2:6" x14ac:dyDescent="0.25">
      <c r="B987" s="144">
        <v>0.59620200700000003</v>
      </c>
      <c r="C987" s="144">
        <v>0.76765720299999995</v>
      </c>
      <c r="E987" s="144">
        <v>0.52581035499999995</v>
      </c>
      <c r="F987" s="144">
        <v>0.32646853399999998</v>
      </c>
    </row>
    <row r="988" spans="2:6" x14ac:dyDescent="0.25">
      <c r="B988" s="144">
        <v>0.59384967200000005</v>
      </c>
      <c r="C988" s="144">
        <v>0.63365457599999997</v>
      </c>
      <c r="E988" s="144">
        <v>0.52762238800000005</v>
      </c>
      <c r="F988" s="144">
        <v>0.283979859</v>
      </c>
    </row>
    <row r="989" spans="2:6" x14ac:dyDescent="0.25">
      <c r="B989" s="144">
        <v>0.60035230500000003</v>
      </c>
      <c r="C989" s="144">
        <v>0.75203831200000004</v>
      </c>
      <c r="E989" s="144">
        <v>0.35884052999999999</v>
      </c>
      <c r="F989" s="144">
        <v>0.196775015</v>
      </c>
    </row>
    <row r="990" spans="2:6" x14ac:dyDescent="0.25">
      <c r="B990" s="144">
        <v>0.63203489999999996</v>
      </c>
      <c r="C990" s="144">
        <v>0.74902743699999996</v>
      </c>
      <c r="E990" s="144">
        <v>0.31297400399999997</v>
      </c>
      <c r="F990" s="144">
        <v>0.19543977900000001</v>
      </c>
    </row>
    <row r="991" spans="2:6" x14ac:dyDescent="0.25">
      <c r="B991" s="144">
        <v>0.76938208600000002</v>
      </c>
      <c r="C991" s="144">
        <v>0.86026061899999995</v>
      </c>
      <c r="E991" s="144">
        <v>0.208557307</v>
      </c>
      <c r="F991" s="144">
        <v>0.17121188600000001</v>
      </c>
    </row>
    <row r="992" spans="2:6" x14ac:dyDescent="0.25">
      <c r="B992" s="144">
        <v>0.65195209099999996</v>
      </c>
      <c r="C992" s="144">
        <v>0.83150929100000004</v>
      </c>
      <c r="E992" s="144">
        <v>0.34138207999999998</v>
      </c>
      <c r="F992" s="144">
        <v>0.114558621</v>
      </c>
    </row>
    <row r="993" spans="2:6" x14ac:dyDescent="0.25">
      <c r="B993" s="144">
        <v>0.72888560400000002</v>
      </c>
      <c r="C993" s="144">
        <v>0.78863023700000001</v>
      </c>
      <c r="E993" s="144">
        <v>0.27029134599999999</v>
      </c>
      <c r="F993" s="144">
        <v>0.18685094799999999</v>
      </c>
    </row>
    <row r="994" spans="2:6" x14ac:dyDescent="0.25">
      <c r="B994" s="144">
        <v>0.59260252300000005</v>
      </c>
      <c r="C994" s="144">
        <v>0.57599641700000004</v>
      </c>
      <c r="E994" s="144">
        <v>0.48597036300000002</v>
      </c>
      <c r="F994" s="144">
        <v>0.407648332</v>
      </c>
    </row>
    <row r="995" spans="2:6" x14ac:dyDescent="0.25">
      <c r="B995" s="144">
        <v>0.52746741799999997</v>
      </c>
      <c r="C995" s="144">
        <v>0.72925682599999997</v>
      </c>
      <c r="E995" s="144">
        <v>0.47218190799999998</v>
      </c>
      <c r="F995" s="144">
        <v>0.18918564500000001</v>
      </c>
    </row>
    <row r="996" spans="2:6" x14ac:dyDescent="0.25">
      <c r="B996" s="144">
        <v>0.73442882600000003</v>
      </c>
      <c r="C996" s="144">
        <v>0.76984923000000005</v>
      </c>
      <c r="E996" s="144">
        <v>0.20499851999999999</v>
      </c>
      <c r="F996" s="144">
        <v>0.29144998300000002</v>
      </c>
    </row>
    <row r="997" spans="2:6" x14ac:dyDescent="0.25">
      <c r="B997" s="144">
        <v>0.53779691699999999</v>
      </c>
      <c r="C997" s="144">
        <v>0.64151356699999995</v>
      </c>
      <c r="E997" s="144">
        <v>0.486495291</v>
      </c>
      <c r="F997" s="144">
        <v>0.65403599099999998</v>
      </c>
    </row>
    <row r="998" spans="2:6" x14ac:dyDescent="0.25">
      <c r="B998" s="144">
        <v>0.52172920899999997</v>
      </c>
      <c r="C998" s="144">
        <v>0.67666367800000005</v>
      </c>
      <c r="E998" s="144">
        <v>0.66913566400000002</v>
      </c>
      <c r="F998" s="144">
        <v>0.16392927500000001</v>
      </c>
    </row>
    <row r="999" spans="2:6" x14ac:dyDescent="0.25">
      <c r="B999" s="144">
        <v>0.338168739</v>
      </c>
      <c r="C999" s="144">
        <v>0.82441006400000005</v>
      </c>
      <c r="E999" s="144">
        <v>0.68198358800000003</v>
      </c>
      <c r="F999" s="144">
        <v>0.237771972</v>
      </c>
    </row>
    <row r="1000" spans="2:6" x14ac:dyDescent="0.25">
      <c r="B1000" s="144">
        <v>0.72766482700000001</v>
      </c>
      <c r="C1000" s="144">
        <v>0.70082093300000003</v>
      </c>
      <c r="E1000" s="144">
        <v>0.17824505500000001</v>
      </c>
      <c r="F1000" s="144">
        <v>0.36319792099999998</v>
      </c>
    </row>
    <row r="1001" spans="2:6" x14ac:dyDescent="0.25">
      <c r="B1001" s="144">
        <v>0.55044139700000005</v>
      </c>
      <c r="C1001" s="144">
        <v>0.67904061299999996</v>
      </c>
      <c r="E1001" s="144">
        <v>0.30818184300000001</v>
      </c>
      <c r="F1001" s="144">
        <v>0.25151206100000001</v>
      </c>
    </row>
    <row r="1002" spans="2:6" x14ac:dyDescent="0.25">
      <c r="B1002" s="144">
        <v>0.66869221199999995</v>
      </c>
      <c r="C1002" s="144">
        <v>0.65179300100000004</v>
      </c>
      <c r="E1002" s="144">
        <v>0.29097457100000002</v>
      </c>
      <c r="F1002" s="144">
        <v>0.50268316300000004</v>
      </c>
    </row>
    <row r="1003" spans="2:6" x14ac:dyDescent="0.25">
      <c r="B1003" s="144">
        <v>0.64905587399999998</v>
      </c>
      <c r="C1003" s="144">
        <v>0.86228714299999998</v>
      </c>
      <c r="E1003" s="144">
        <v>0.37197799300000001</v>
      </c>
      <c r="F1003" s="144">
        <v>0.14843282199999999</v>
      </c>
    </row>
    <row r="1004" spans="2:6" x14ac:dyDescent="0.25">
      <c r="B1004" s="144">
        <v>0.57855904800000002</v>
      </c>
      <c r="C1004" s="144">
        <v>0.75315790500000002</v>
      </c>
      <c r="E1004" s="144">
        <v>0.39159013199999998</v>
      </c>
      <c r="F1004" s="144">
        <v>0.18539211799999999</v>
      </c>
    </row>
    <row r="1005" spans="2:6" x14ac:dyDescent="0.25">
      <c r="B1005" s="144">
        <v>0.70439504500000005</v>
      </c>
      <c r="C1005" s="144">
        <v>0.72856734499999998</v>
      </c>
      <c r="E1005" s="144">
        <v>0.272628651</v>
      </c>
      <c r="F1005" s="144">
        <v>0.20081513000000001</v>
      </c>
    </row>
    <row r="1006" spans="2:6" x14ac:dyDescent="0.25">
      <c r="B1006" s="144">
        <v>0.65853742100000001</v>
      </c>
      <c r="C1006" s="144">
        <v>0.62299367999999999</v>
      </c>
      <c r="E1006" s="144">
        <v>0.38416508999999999</v>
      </c>
      <c r="F1006" s="144">
        <v>0.58666344100000001</v>
      </c>
    </row>
    <row r="1007" spans="2:6" x14ac:dyDescent="0.25">
      <c r="B1007" s="144">
        <v>0.66216365600000004</v>
      </c>
      <c r="C1007" s="144">
        <v>0.73995293200000001</v>
      </c>
      <c r="E1007" s="144">
        <v>0.46761286699999999</v>
      </c>
      <c r="F1007" s="144">
        <v>0.35538726799999998</v>
      </c>
    </row>
    <row r="1008" spans="2:6" x14ac:dyDescent="0.25">
      <c r="B1008" s="144">
        <v>0.67405815899999999</v>
      </c>
      <c r="C1008" s="144">
        <v>0.58480329799999997</v>
      </c>
      <c r="E1008" s="144">
        <v>0.33157784600000001</v>
      </c>
      <c r="F1008" s="144">
        <v>0.51944453599999996</v>
      </c>
    </row>
    <row r="1009" spans="2:6" x14ac:dyDescent="0.25">
      <c r="B1009" s="144">
        <v>0.68618170199999995</v>
      </c>
      <c r="C1009" s="144">
        <v>0.70857072799999998</v>
      </c>
      <c r="E1009" s="144">
        <v>0.26520817099999999</v>
      </c>
      <c r="F1009" s="144">
        <v>0.249128088</v>
      </c>
    </row>
    <row r="1010" spans="2:6" x14ac:dyDescent="0.25">
      <c r="B1010" s="144">
        <v>0.65311297300000004</v>
      </c>
      <c r="C1010" s="144">
        <v>0.80941156199999997</v>
      </c>
      <c r="E1010" s="144">
        <v>0.272435549</v>
      </c>
      <c r="F1010" s="144">
        <v>0.241964754</v>
      </c>
    </row>
    <row r="1011" spans="2:6" x14ac:dyDescent="0.25">
      <c r="B1011" s="144">
        <v>0.71258765800000001</v>
      </c>
      <c r="C1011" s="144">
        <v>0.715398439</v>
      </c>
      <c r="E1011" s="144">
        <v>0.28521677299999998</v>
      </c>
      <c r="F1011" s="144">
        <v>0.41619191799999999</v>
      </c>
    </row>
    <row r="1012" spans="2:6" x14ac:dyDescent="0.25">
      <c r="B1012" s="144">
        <v>0.735500504</v>
      </c>
      <c r="C1012" s="144">
        <v>0.76622866899999997</v>
      </c>
      <c r="E1012" s="144">
        <v>0.31767209899999999</v>
      </c>
      <c r="F1012" s="144">
        <v>0.20991949700000001</v>
      </c>
    </row>
    <row r="1013" spans="2:6" x14ac:dyDescent="0.25">
      <c r="B1013" s="144">
        <v>0.59162396900000003</v>
      </c>
      <c r="C1013" s="144">
        <v>0.71718979299999996</v>
      </c>
      <c r="E1013" s="144">
        <v>0.42478759700000002</v>
      </c>
      <c r="F1013" s="144">
        <v>0.279826138</v>
      </c>
    </row>
    <row r="1014" spans="2:6" x14ac:dyDescent="0.25">
      <c r="B1014" s="144">
        <v>0.63287107899999995</v>
      </c>
      <c r="C1014" s="144">
        <v>0.71580083500000002</v>
      </c>
      <c r="E1014" s="144">
        <v>0.39834118699999999</v>
      </c>
      <c r="F1014" s="144">
        <v>0.22814326100000001</v>
      </c>
    </row>
    <row r="1015" spans="2:6" x14ac:dyDescent="0.25">
      <c r="B1015" s="144">
        <v>0.72965327599999996</v>
      </c>
      <c r="C1015" s="144">
        <v>0.75362667699999997</v>
      </c>
      <c r="E1015" s="144">
        <v>0.32525918399999998</v>
      </c>
      <c r="F1015" s="144">
        <v>0.14324700900000001</v>
      </c>
    </row>
    <row r="1016" spans="2:6" x14ac:dyDescent="0.25">
      <c r="B1016" s="144">
        <v>0.62990406899999996</v>
      </c>
      <c r="C1016" s="144">
        <v>0.68208265700000004</v>
      </c>
      <c r="E1016" s="144">
        <v>0.35874676</v>
      </c>
      <c r="F1016" s="144">
        <v>0.29730269599999998</v>
      </c>
    </row>
    <row r="1017" spans="2:6" x14ac:dyDescent="0.25">
      <c r="B1017" s="144">
        <v>0.32190596300000002</v>
      </c>
      <c r="C1017" s="144">
        <v>0.68134347799999995</v>
      </c>
      <c r="E1017" s="144">
        <v>0.56673511200000004</v>
      </c>
      <c r="F1017" s="144">
        <v>0.31926936</v>
      </c>
    </row>
    <row r="1018" spans="2:6" x14ac:dyDescent="0.25">
      <c r="B1018" s="144">
        <v>0.68196786600000003</v>
      </c>
      <c r="C1018" s="144">
        <v>0.79190080699999998</v>
      </c>
      <c r="E1018" s="144">
        <v>0.29185156200000001</v>
      </c>
      <c r="F1018" s="144">
        <v>0.18536082500000001</v>
      </c>
    </row>
    <row r="1019" spans="2:6" x14ac:dyDescent="0.25">
      <c r="B1019" s="144">
        <v>0.49423566800000002</v>
      </c>
      <c r="C1019" s="144">
        <v>0.74609134799999999</v>
      </c>
      <c r="E1019" s="144">
        <v>0.34315328699999997</v>
      </c>
      <c r="F1019" s="144">
        <v>0.203841571</v>
      </c>
    </row>
    <row r="1020" spans="2:6" x14ac:dyDescent="0.25">
      <c r="B1020" s="144">
        <v>0.49040377499999999</v>
      </c>
      <c r="C1020" s="144">
        <v>0.68734200000000001</v>
      </c>
      <c r="E1020" s="144">
        <v>0.40733003499999998</v>
      </c>
      <c r="F1020" s="144">
        <v>0.20792160500000001</v>
      </c>
    </row>
    <row r="1021" spans="2:6" x14ac:dyDescent="0.25">
      <c r="B1021" s="144">
        <v>0.70867007299999996</v>
      </c>
      <c r="C1021" s="144">
        <v>0.81184534900000005</v>
      </c>
      <c r="E1021" s="144">
        <v>0.24670355899999999</v>
      </c>
      <c r="F1021" s="144">
        <v>0.238460702</v>
      </c>
    </row>
    <row r="1022" spans="2:6" x14ac:dyDescent="0.25">
      <c r="B1022" s="144">
        <v>0.71339203200000001</v>
      </c>
      <c r="C1022" s="144">
        <v>0.68561045799999998</v>
      </c>
      <c r="E1022" s="144">
        <v>0.20628119</v>
      </c>
      <c r="F1022" s="144">
        <v>0.21484872599999999</v>
      </c>
    </row>
    <row r="1023" spans="2:6" x14ac:dyDescent="0.25">
      <c r="B1023" s="144">
        <v>0.74675155800000004</v>
      </c>
      <c r="C1023" s="144">
        <v>0.74008321600000004</v>
      </c>
      <c r="E1023" s="144">
        <v>0.22712887300000001</v>
      </c>
      <c r="F1023" s="144">
        <v>0.16851112300000001</v>
      </c>
    </row>
    <row r="1024" spans="2:6" x14ac:dyDescent="0.25">
      <c r="B1024" s="144">
        <v>0.63508208099999996</v>
      </c>
      <c r="C1024" s="144">
        <v>0.73654907000000003</v>
      </c>
      <c r="E1024" s="144">
        <v>0.32521439499999999</v>
      </c>
      <c r="F1024" s="144">
        <v>0.794846889</v>
      </c>
    </row>
    <row r="1025" spans="2:6" x14ac:dyDescent="0.25">
      <c r="B1025" s="144">
        <v>0.67349823499999995</v>
      </c>
      <c r="C1025" s="144">
        <v>0.58876927499999998</v>
      </c>
      <c r="E1025" s="144">
        <v>0.224200923</v>
      </c>
      <c r="F1025" s="144">
        <v>0.77417450799999998</v>
      </c>
    </row>
    <row r="1026" spans="2:6" x14ac:dyDescent="0.25">
      <c r="B1026" s="144">
        <v>0.60403297</v>
      </c>
      <c r="C1026" s="144">
        <v>0.69383367299999998</v>
      </c>
      <c r="E1026" s="144">
        <v>0.34155351900000003</v>
      </c>
      <c r="F1026" s="144">
        <v>0.75346380999999996</v>
      </c>
    </row>
    <row r="1027" spans="2:6" x14ac:dyDescent="0.25">
      <c r="B1027" s="144">
        <v>0.71502565799999995</v>
      </c>
      <c r="C1027" s="144">
        <v>0.90605731</v>
      </c>
      <c r="E1027" s="144">
        <v>0.178224572</v>
      </c>
      <c r="F1027" s="144">
        <v>0.11678493099999999</v>
      </c>
    </row>
    <row r="1028" spans="2:6" x14ac:dyDescent="0.25">
      <c r="B1028" s="144">
        <v>0.61239345599999995</v>
      </c>
      <c r="C1028" s="144">
        <v>0.77902179699999996</v>
      </c>
      <c r="E1028" s="144">
        <v>0.28334891699999998</v>
      </c>
      <c r="F1028" s="144">
        <v>0.17840239399999999</v>
      </c>
    </row>
    <row r="1029" spans="2:6" x14ac:dyDescent="0.25">
      <c r="B1029" s="144">
        <v>0.62011098799999997</v>
      </c>
      <c r="C1029" s="144">
        <v>0.68052056400000005</v>
      </c>
      <c r="E1029" s="144">
        <v>0.28806141200000002</v>
      </c>
      <c r="F1029" s="144">
        <v>0.46832567200000003</v>
      </c>
    </row>
    <row r="1030" spans="2:6" x14ac:dyDescent="0.25">
      <c r="B1030" s="144">
        <v>0.72789642300000001</v>
      </c>
      <c r="C1030" s="144">
        <v>0.68872373899999995</v>
      </c>
      <c r="E1030" s="144">
        <v>0.22249101600000001</v>
      </c>
      <c r="F1030" s="144">
        <v>0.21867008800000001</v>
      </c>
    </row>
    <row r="1031" spans="2:6" x14ac:dyDescent="0.25">
      <c r="B1031" s="144">
        <v>0.67184233000000004</v>
      </c>
      <c r="C1031" s="144">
        <v>0.78197153100000005</v>
      </c>
      <c r="E1031" s="144">
        <v>0.20828144500000001</v>
      </c>
      <c r="F1031" s="144">
        <v>0.14911927999999999</v>
      </c>
    </row>
    <row r="1032" spans="2:6" x14ac:dyDescent="0.25">
      <c r="B1032" s="144">
        <v>0.83591212699999995</v>
      </c>
      <c r="C1032" s="144">
        <v>0.77943438700000001</v>
      </c>
      <c r="E1032" s="144">
        <v>0.170202253</v>
      </c>
      <c r="F1032" s="144">
        <v>0.17695441100000001</v>
      </c>
    </row>
    <row r="1033" spans="2:6" x14ac:dyDescent="0.25">
      <c r="B1033" s="144">
        <v>0.70648246100000001</v>
      </c>
      <c r="C1033" s="144">
        <v>0.78833152900000003</v>
      </c>
      <c r="E1033" s="144">
        <v>0.269903646</v>
      </c>
      <c r="F1033" s="144">
        <v>0.19634341199999999</v>
      </c>
    </row>
    <row r="1034" spans="2:6" x14ac:dyDescent="0.25">
      <c r="B1034" s="144">
        <v>0.84996274299999997</v>
      </c>
      <c r="C1034" s="144">
        <v>0.55399510299999999</v>
      </c>
      <c r="E1034" s="144">
        <v>0.197877898</v>
      </c>
      <c r="F1034" s="144">
        <v>0.58792244299999996</v>
      </c>
    </row>
    <row r="1035" spans="2:6" x14ac:dyDescent="0.25">
      <c r="B1035" s="144">
        <v>0.76847395299999999</v>
      </c>
      <c r="C1035" s="144">
        <v>0.65679694399999999</v>
      </c>
      <c r="E1035" s="144">
        <v>0.239671358</v>
      </c>
      <c r="F1035" s="144">
        <v>0.32657446099999998</v>
      </c>
    </row>
    <row r="1036" spans="2:6" x14ac:dyDescent="0.25">
      <c r="B1036" s="144">
        <v>0.71190562899999998</v>
      </c>
      <c r="C1036" s="144">
        <v>0.61317505999999999</v>
      </c>
      <c r="E1036" s="144">
        <v>0.24190293800000001</v>
      </c>
      <c r="F1036" s="144">
        <v>0.27932604599999999</v>
      </c>
    </row>
    <row r="1037" spans="2:6" x14ac:dyDescent="0.25">
      <c r="B1037" s="144">
        <v>0.45933935999999997</v>
      </c>
      <c r="C1037" s="144">
        <v>0.60181245900000002</v>
      </c>
      <c r="E1037" s="144">
        <v>0.38594326899999998</v>
      </c>
      <c r="F1037" s="144">
        <v>0.34088213099999998</v>
      </c>
    </row>
    <row r="1038" spans="2:6" x14ac:dyDescent="0.25">
      <c r="B1038" s="144">
        <v>0.70870931699999995</v>
      </c>
      <c r="C1038" s="144">
        <v>0.78728442200000004</v>
      </c>
      <c r="E1038" s="144">
        <v>0.211036743</v>
      </c>
      <c r="F1038" s="144">
        <v>0.159395131</v>
      </c>
    </row>
    <row r="1039" spans="2:6" x14ac:dyDescent="0.25">
      <c r="B1039" s="144">
        <v>0.70789516600000002</v>
      </c>
      <c r="C1039" s="144">
        <v>0.64967567800000003</v>
      </c>
      <c r="E1039" s="144">
        <v>0.209629071</v>
      </c>
      <c r="F1039" s="144">
        <v>0.51370353199999996</v>
      </c>
    </row>
    <row r="1040" spans="2:6" x14ac:dyDescent="0.25">
      <c r="B1040" s="144">
        <v>0.80715215600000001</v>
      </c>
      <c r="C1040" s="144">
        <v>0.58289332699999996</v>
      </c>
      <c r="E1040" s="144">
        <v>0.195630848</v>
      </c>
      <c r="F1040" s="144">
        <v>0.71796774100000005</v>
      </c>
    </row>
    <row r="1041" spans="2:6" x14ac:dyDescent="0.25">
      <c r="B1041" s="144">
        <v>0.74046906099999998</v>
      </c>
      <c r="C1041" s="144">
        <v>0.68464002999999996</v>
      </c>
      <c r="E1041" s="144">
        <v>0.223985566</v>
      </c>
      <c r="F1041" s="144">
        <v>0.25769360200000002</v>
      </c>
    </row>
    <row r="1042" spans="2:6" x14ac:dyDescent="0.25">
      <c r="B1042" s="144">
        <v>0.63865342300000005</v>
      </c>
      <c r="C1042" s="144">
        <v>0.694804274</v>
      </c>
      <c r="E1042" s="144">
        <v>0.52160119900000002</v>
      </c>
      <c r="F1042" s="144">
        <v>0.269624743</v>
      </c>
    </row>
    <row r="1043" spans="2:6" x14ac:dyDescent="0.25">
      <c r="B1043" s="144">
        <v>0.438936469</v>
      </c>
      <c r="C1043" s="144">
        <v>0.51446594099999998</v>
      </c>
      <c r="E1043" s="144">
        <v>0.430139575</v>
      </c>
      <c r="F1043" s="144">
        <v>0.77428458200000005</v>
      </c>
    </row>
    <row r="1044" spans="2:6" x14ac:dyDescent="0.25">
      <c r="B1044" s="144">
        <v>0.63847381700000005</v>
      </c>
      <c r="C1044" s="144">
        <v>0.60153913299999995</v>
      </c>
      <c r="E1044" s="144">
        <v>0.35852378499999998</v>
      </c>
      <c r="F1044" s="144">
        <v>0.49829137400000001</v>
      </c>
    </row>
    <row r="1045" spans="2:6" x14ac:dyDescent="0.25">
      <c r="B1045" s="144">
        <v>0.90450825300000004</v>
      </c>
      <c r="C1045" s="144">
        <v>0.72899223700000004</v>
      </c>
      <c r="E1045" s="144">
        <v>8.7571239999999995E-2</v>
      </c>
      <c r="F1045" s="144">
        <v>0.43465785099999998</v>
      </c>
    </row>
    <row r="1046" spans="2:6" x14ac:dyDescent="0.25">
      <c r="B1046" s="144">
        <v>0.68822693199999996</v>
      </c>
      <c r="C1046" s="144">
        <v>0.690588851</v>
      </c>
      <c r="E1046" s="144">
        <v>0.43089256999999997</v>
      </c>
      <c r="F1046" s="144">
        <v>0.30644844700000001</v>
      </c>
    </row>
    <row r="1047" spans="2:6" x14ac:dyDescent="0.25">
      <c r="B1047" s="144">
        <v>0.54632004700000003</v>
      </c>
      <c r="C1047" s="144">
        <v>0.79187523599999998</v>
      </c>
      <c r="E1047" s="144">
        <v>0.444991054</v>
      </c>
      <c r="F1047" s="144">
        <v>0.183015857</v>
      </c>
    </row>
    <row r="1048" spans="2:6" x14ac:dyDescent="0.25">
      <c r="B1048" s="144">
        <v>0.58920528999999999</v>
      </c>
      <c r="C1048" s="144">
        <v>0.66209653899999998</v>
      </c>
      <c r="E1048" s="144">
        <v>0.38510845799999999</v>
      </c>
      <c r="F1048" s="144">
        <v>0.35830272499999999</v>
      </c>
    </row>
    <row r="1049" spans="2:6" x14ac:dyDescent="0.25">
      <c r="B1049" s="144">
        <v>0.62295049000000002</v>
      </c>
      <c r="C1049" s="144">
        <v>0.80805988399999995</v>
      </c>
      <c r="E1049" s="144">
        <v>0.52082091500000005</v>
      </c>
      <c r="F1049" s="144">
        <v>0.151337001</v>
      </c>
    </row>
    <row r="1050" spans="2:6" x14ac:dyDescent="0.25">
      <c r="B1050" s="144">
        <v>0.82208665000000003</v>
      </c>
      <c r="C1050" s="144">
        <v>0.728058239</v>
      </c>
      <c r="E1050" s="144">
        <v>0.14065273</v>
      </c>
      <c r="F1050" s="144">
        <v>0.300408858</v>
      </c>
    </row>
    <row r="1051" spans="2:6" x14ac:dyDescent="0.25">
      <c r="B1051" s="144">
        <v>0.46891958299999997</v>
      </c>
      <c r="C1051" s="144">
        <v>0.71814817600000003</v>
      </c>
      <c r="E1051" s="144">
        <v>0.61823046500000001</v>
      </c>
      <c r="F1051" s="144">
        <v>0.25721061099999998</v>
      </c>
    </row>
    <row r="1052" spans="2:6" x14ac:dyDescent="0.25">
      <c r="B1052" s="144">
        <v>0.62770828300000003</v>
      </c>
      <c r="C1052" s="144">
        <v>0.60176958700000005</v>
      </c>
      <c r="E1052" s="144">
        <v>0.48597839500000001</v>
      </c>
      <c r="F1052" s="144">
        <v>0.32707332700000002</v>
      </c>
    </row>
    <row r="1053" spans="2:6" x14ac:dyDescent="0.25">
      <c r="B1053" s="144">
        <v>0.56473230100000005</v>
      </c>
      <c r="C1053" s="144">
        <v>0.56892125999999998</v>
      </c>
      <c r="E1053" s="144">
        <v>0.57300934400000003</v>
      </c>
      <c r="F1053" s="144">
        <v>0.31754492099999998</v>
      </c>
    </row>
    <row r="1054" spans="2:6" x14ac:dyDescent="0.25">
      <c r="B1054" s="144">
        <v>0.57822862399999997</v>
      </c>
      <c r="C1054" s="144">
        <v>0.81270240400000004</v>
      </c>
      <c r="E1054" s="144">
        <v>0.48165949499999999</v>
      </c>
      <c r="F1054" s="144">
        <v>0.19872915499999999</v>
      </c>
    </row>
    <row r="1055" spans="2:6" x14ac:dyDescent="0.25">
      <c r="B1055" s="144">
        <v>0.72630132199999997</v>
      </c>
      <c r="C1055" s="144">
        <v>0.82319800300000001</v>
      </c>
      <c r="E1055" s="144">
        <v>0.22678167499999999</v>
      </c>
      <c r="F1055" s="144">
        <v>0.18172091100000001</v>
      </c>
    </row>
    <row r="1056" spans="2:6" x14ac:dyDescent="0.25">
      <c r="B1056" s="144">
        <v>0.57908239100000003</v>
      </c>
      <c r="C1056" s="144">
        <v>0.80666466800000003</v>
      </c>
      <c r="E1056" s="144">
        <v>0.45315362599999998</v>
      </c>
      <c r="F1056" s="144">
        <v>0.21643222500000001</v>
      </c>
    </row>
    <row r="1057" spans="2:6" x14ac:dyDescent="0.25">
      <c r="B1057" s="144">
        <v>0.68886277399999996</v>
      </c>
      <c r="C1057" s="144">
        <v>0.73093525199999998</v>
      </c>
      <c r="E1057" s="144">
        <v>0.28222121100000003</v>
      </c>
      <c r="F1057" s="144">
        <v>0.27744807100000002</v>
      </c>
    </row>
    <row r="1058" spans="2:6" x14ac:dyDescent="0.25">
      <c r="B1058" s="144">
        <v>0.62601458600000004</v>
      </c>
      <c r="C1058" s="144">
        <v>0.75570368899999996</v>
      </c>
      <c r="E1058" s="144">
        <v>0.296264535</v>
      </c>
      <c r="F1058" s="144">
        <v>0.196564246</v>
      </c>
    </row>
    <row r="1059" spans="2:6" x14ac:dyDescent="0.25">
      <c r="B1059" s="144">
        <v>0.68813252999999996</v>
      </c>
      <c r="C1059" s="144">
        <v>0.78545610399999999</v>
      </c>
      <c r="E1059" s="144">
        <v>0.24195956299999999</v>
      </c>
      <c r="F1059" s="144">
        <v>0.179693193</v>
      </c>
    </row>
    <row r="1060" spans="2:6" x14ac:dyDescent="0.25">
      <c r="B1060" s="144">
        <v>0.56692455900000005</v>
      </c>
      <c r="C1060" s="144">
        <v>0.73626092799999998</v>
      </c>
      <c r="E1060" s="144">
        <v>0.376929283</v>
      </c>
      <c r="F1060" s="144">
        <v>0.170994589</v>
      </c>
    </row>
    <row r="1061" spans="2:6" x14ac:dyDescent="0.25">
      <c r="B1061" s="144">
        <v>0.61233167499999996</v>
      </c>
      <c r="C1061" s="144">
        <v>0.72419318099999996</v>
      </c>
      <c r="E1061" s="144">
        <v>0.240806985</v>
      </c>
      <c r="F1061" s="144">
        <v>0.178387404</v>
      </c>
    </row>
    <row r="1062" spans="2:6" x14ac:dyDescent="0.25">
      <c r="B1062" s="144">
        <v>0.70523265199999996</v>
      </c>
      <c r="C1062" s="144">
        <v>0.597222908</v>
      </c>
      <c r="E1062" s="144">
        <v>0.18988930100000001</v>
      </c>
      <c r="F1062" s="144">
        <v>0.46942753799999998</v>
      </c>
    </row>
    <row r="1063" spans="2:6" x14ac:dyDescent="0.25">
      <c r="B1063" s="144">
        <v>0.813740083</v>
      </c>
      <c r="C1063" s="144">
        <v>0.61891479599999999</v>
      </c>
      <c r="E1063" s="144">
        <v>0.12768507600000001</v>
      </c>
      <c r="F1063" s="144">
        <v>0.39548078599999997</v>
      </c>
    </row>
    <row r="1064" spans="2:6" x14ac:dyDescent="0.25">
      <c r="B1064" s="144">
        <v>0.58602346199999999</v>
      </c>
      <c r="C1064" s="144">
        <v>0.84385824200000004</v>
      </c>
      <c r="E1064" s="144">
        <v>0.28426775100000001</v>
      </c>
      <c r="F1064" s="144">
        <v>0.15951699799999999</v>
      </c>
    </row>
    <row r="1065" spans="2:6" x14ac:dyDescent="0.25">
      <c r="B1065" s="144">
        <v>0.63960013199999999</v>
      </c>
      <c r="C1065" s="144">
        <v>0.90678278800000001</v>
      </c>
      <c r="E1065" s="144">
        <v>0.26553576499999998</v>
      </c>
      <c r="F1065" s="144">
        <v>9.1353007E-2</v>
      </c>
    </row>
    <row r="1066" spans="2:6" x14ac:dyDescent="0.25">
      <c r="B1066" s="144">
        <v>0.556283839</v>
      </c>
      <c r="C1066" s="144">
        <v>0.74410410800000004</v>
      </c>
      <c r="E1066" s="144">
        <v>0.29836486800000001</v>
      </c>
      <c r="F1066" s="144">
        <v>0.29653222400000001</v>
      </c>
    </row>
    <row r="1067" spans="2:6" x14ac:dyDescent="0.25">
      <c r="B1067" s="144">
        <v>0.58814016400000002</v>
      </c>
      <c r="C1067" s="144">
        <v>0.71802350400000003</v>
      </c>
      <c r="E1067" s="144">
        <v>0.33948223900000002</v>
      </c>
      <c r="F1067" s="144">
        <v>0.173476828</v>
      </c>
    </row>
    <row r="1068" spans="2:6" x14ac:dyDescent="0.25">
      <c r="B1068" s="144">
        <v>0.69562377399999997</v>
      </c>
      <c r="C1068" s="144">
        <v>0.82247771999999997</v>
      </c>
      <c r="E1068" s="144">
        <v>0.21582451899999999</v>
      </c>
      <c r="F1068" s="144">
        <v>0.111337294</v>
      </c>
    </row>
    <row r="1069" spans="2:6" x14ac:dyDescent="0.25">
      <c r="B1069" s="144">
        <v>0.51200234200000005</v>
      </c>
      <c r="C1069" s="144">
        <v>0.66199058899999996</v>
      </c>
      <c r="E1069" s="144">
        <v>0.33572144999999998</v>
      </c>
      <c r="F1069" s="144">
        <v>0.371413094</v>
      </c>
    </row>
    <row r="1070" spans="2:6" x14ac:dyDescent="0.25">
      <c r="B1070" s="144">
        <v>0.59579812700000001</v>
      </c>
      <c r="C1070" s="144">
        <v>0.79412787900000004</v>
      </c>
      <c r="E1070" s="144">
        <v>0.39944294299999999</v>
      </c>
      <c r="F1070" s="144">
        <v>0.17150776500000001</v>
      </c>
    </row>
    <row r="1071" spans="2:6" x14ac:dyDescent="0.25">
      <c r="B1071" s="144">
        <v>0.53215095300000004</v>
      </c>
      <c r="C1071" s="144">
        <v>0.73870219400000003</v>
      </c>
      <c r="E1071" s="144">
        <v>0.52553264799999999</v>
      </c>
      <c r="F1071" s="144">
        <v>0.42380971000000001</v>
      </c>
    </row>
    <row r="1072" spans="2:6" x14ac:dyDescent="0.25">
      <c r="B1072" s="144">
        <v>0.56547586000000005</v>
      </c>
      <c r="C1072" s="144">
        <v>0.64271176299999999</v>
      </c>
      <c r="E1072" s="144">
        <v>0.36369117299999998</v>
      </c>
      <c r="F1072" s="144">
        <v>0.42296531900000001</v>
      </c>
    </row>
    <row r="1073" spans="2:6" x14ac:dyDescent="0.25">
      <c r="B1073" s="144">
        <v>0.66196890399999997</v>
      </c>
      <c r="C1073" s="144">
        <v>0.871500783</v>
      </c>
      <c r="E1073" s="144">
        <v>0.31149887300000001</v>
      </c>
      <c r="F1073" s="144">
        <v>9.9365367999999996E-2</v>
      </c>
    </row>
    <row r="1074" spans="2:6" x14ac:dyDescent="0.25">
      <c r="B1074" s="144">
        <v>0.55209710300000003</v>
      </c>
      <c r="C1074" s="144">
        <v>0.73309407900000001</v>
      </c>
      <c r="E1074" s="144">
        <v>0.38147508800000002</v>
      </c>
      <c r="F1074" s="144">
        <v>0.233419075</v>
      </c>
    </row>
    <row r="1075" spans="2:6" x14ac:dyDescent="0.25">
      <c r="B1075" s="144">
        <v>0.58650365999999998</v>
      </c>
      <c r="C1075" s="144">
        <v>0.71798541599999999</v>
      </c>
      <c r="E1075" s="144">
        <v>0.31234240299999999</v>
      </c>
      <c r="F1075" s="144">
        <v>0.39174613899999999</v>
      </c>
    </row>
    <row r="1076" spans="2:6" x14ac:dyDescent="0.25">
      <c r="B1076" s="144">
        <v>0.62160997500000004</v>
      </c>
      <c r="C1076" s="144">
        <v>0.82378605400000005</v>
      </c>
      <c r="E1076" s="144">
        <v>0.28974497700000001</v>
      </c>
      <c r="F1076" s="144">
        <v>0.20237685599999999</v>
      </c>
    </row>
    <row r="1077" spans="2:6" x14ac:dyDescent="0.25">
      <c r="B1077" s="144">
        <v>0.61721515800000004</v>
      </c>
      <c r="C1077" s="144">
        <v>0.75308817699999997</v>
      </c>
      <c r="E1077" s="144">
        <v>0.42891390499999998</v>
      </c>
      <c r="F1077" s="144">
        <v>0.41381377600000002</v>
      </c>
    </row>
    <row r="1078" spans="2:6" x14ac:dyDescent="0.25">
      <c r="B1078" s="144">
        <v>0.58081218599999995</v>
      </c>
      <c r="C1078" s="144">
        <v>0.87231651499999996</v>
      </c>
      <c r="E1078" s="144">
        <v>0.48265217999999999</v>
      </c>
      <c r="F1078" s="144">
        <v>0.20562567300000001</v>
      </c>
    </row>
    <row r="1079" spans="2:6" x14ac:dyDescent="0.25">
      <c r="B1079" s="144">
        <v>0.52053110400000002</v>
      </c>
      <c r="C1079" s="144">
        <v>0.82657710299999998</v>
      </c>
      <c r="E1079" s="144">
        <v>0.50362460600000003</v>
      </c>
      <c r="F1079" s="144">
        <v>0.12404214700000001</v>
      </c>
    </row>
    <row r="1080" spans="2:6" x14ac:dyDescent="0.25">
      <c r="B1080" s="144">
        <v>0.56756094899999998</v>
      </c>
      <c r="C1080" s="144">
        <v>0.78523442300000001</v>
      </c>
      <c r="E1080" s="144">
        <v>0.51799176300000005</v>
      </c>
      <c r="F1080" s="144">
        <v>0.18753910400000001</v>
      </c>
    </row>
    <row r="1081" spans="2:6" x14ac:dyDescent="0.25">
      <c r="B1081" s="144">
        <v>0.65160225100000002</v>
      </c>
      <c r="C1081" s="144">
        <v>0.88830584700000004</v>
      </c>
      <c r="E1081" s="144">
        <v>0.34890585299999999</v>
      </c>
      <c r="F1081" s="144">
        <v>8.0211266000000003E-2</v>
      </c>
    </row>
    <row r="1082" spans="2:6" x14ac:dyDescent="0.25">
      <c r="B1082" s="144">
        <v>0.69554637699999999</v>
      </c>
      <c r="C1082" s="144">
        <v>0.80706435200000004</v>
      </c>
      <c r="E1082" s="144">
        <v>0.28287463400000001</v>
      </c>
      <c r="F1082" s="144">
        <v>8.3712729999999999E-2</v>
      </c>
    </row>
    <row r="1083" spans="2:6" x14ac:dyDescent="0.25">
      <c r="B1083" s="144">
        <v>0.50150512899999999</v>
      </c>
      <c r="C1083" s="144">
        <v>0.77181966300000004</v>
      </c>
      <c r="E1083" s="144">
        <v>0.34156856899999999</v>
      </c>
      <c r="F1083" s="144">
        <v>0.49967076999999999</v>
      </c>
    </row>
    <row r="1084" spans="2:6" x14ac:dyDescent="0.25">
      <c r="B1084" s="144">
        <v>0.58776670499999994</v>
      </c>
      <c r="C1084" s="144">
        <v>0.85966659199999995</v>
      </c>
      <c r="E1084" s="144">
        <v>0.41945059600000001</v>
      </c>
      <c r="F1084" s="144">
        <v>0.23738857999999999</v>
      </c>
    </row>
    <row r="1085" spans="2:6" x14ac:dyDescent="0.25">
      <c r="B1085" s="144">
        <v>0.77732717399999995</v>
      </c>
      <c r="C1085" s="144">
        <v>0.85594655799999997</v>
      </c>
      <c r="E1085" s="144">
        <v>0.13248041999999999</v>
      </c>
      <c r="F1085" s="144">
        <v>0.14844085200000001</v>
      </c>
    </row>
    <row r="1086" spans="2:6" x14ac:dyDescent="0.25">
      <c r="B1086" s="144">
        <v>0.66718394199999997</v>
      </c>
      <c r="C1086" s="144">
        <v>0.80827154800000001</v>
      </c>
      <c r="E1086" s="144">
        <v>0.27242037800000002</v>
      </c>
      <c r="F1086" s="144">
        <v>0.194111118</v>
      </c>
    </row>
    <row r="1087" spans="2:6" x14ac:dyDescent="0.25">
      <c r="B1087" s="144">
        <v>0.74666717699999996</v>
      </c>
      <c r="C1087" s="144">
        <v>0.72603912199999998</v>
      </c>
      <c r="E1087" s="144">
        <v>0.203634752</v>
      </c>
      <c r="F1087" s="144">
        <v>0.21806848700000001</v>
      </c>
    </row>
    <row r="1088" spans="2:6" x14ac:dyDescent="0.25">
      <c r="B1088" s="144">
        <v>0.58029385700000002</v>
      </c>
      <c r="C1088" s="144">
        <v>0.79544556300000002</v>
      </c>
      <c r="E1088" s="144">
        <v>0.28650182600000001</v>
      </c>
      <c r="F1088" s="144">
        <v>0.165346722</v>
      </c>
    </row>
    <row r="1089" spans="2:6" x14ac:dyDescent="0.25">
      <c r="B1089" s="144">
        <v>0.533272356</v>
      </c>
      <c r="C1089" s="144">
        <v>0.79147834500000003</v>
      </c>
      <c r="E1089" s="144">
        <v>0.29623170999999998</v>
      </c>
      <c r="F1089" s="144">
        <v>0.17999867999999999</v>
      </c>
    </row>
    <row r="1090" spans="2:6" x14ac:dyDescent="0.25">
      <c r="B1090" s="144">
        <v>0.63684003499999997</v>
      </c>
      <c r="C1090" s="144">
        <v>0.83349615899999996</v>
      </c>
      <c r="E1090" s="144">
        <v>0.36836923500000002</v>
      </c>
      <c r="F1090" s="144">
        <v>0.17289895499999999</v>
      </c>
    </row>
    <row r="1091" spans="2:6" x14ac:dyDescent="0.25">
      <c r="B1091" s="144">
        <v>0.68231584199999995</v>
      </c>
      <c r="C1091" s="144">
        <v>0.77577937600000002</v>
      </c>
      <c r="E1091" s="144">
        <v>0.27469221900000002</v>
      </c>
      <c r="F1091" s="144">
        <v>0.27744807100000002</v>
      </c>
    </row>
    <row r="1092" spans="2:6" x14ac:dyDescent="0.25">
      <c r="B1092" s="144">
        <v>0.57504113899999998</v>
      </c>
      <c r="C1092" s="144">
        <v>0.78346008700000003</v>
      </c>
      <c r="E1092" s="144">
        <v>0.75331809199999999</v>
      </c>
      <c r="F1092" s="144">
        <v>0.19245709699999999</v>
      </c>
    </row>
    <row r="1093" spans="2:6" x14ac:dyDescent="0.25">
      <c r="B1093" s="144">
        <v>0.60795314899999997</v>
      </c>
      <c r="C1093" s="144">
        <v>0.75834260600000003</v>
      </c>
      <c r="E1093" s="144">
        <v>0.54004781099999999</v>
      </c>
      <c r="F1093" s="144">
        <v>0.208537792</v>
      </c>
    </row>
    <row r="1094" spans="2:6" x14ac:dyDescent="0.25">
      <c r="B1094" s="144">
        <v>0.64985956899999997</v>
      </c>
      <c r="C1094" s="144">
        <v>0.80260936699999996</v>
      </c>
      <c r="E1094" s="144">
        <v>0.60079503999999995</v>
      </c>
      <c r="F1094" s="144">
        <v>0.158456984</v>
      </c>
    </row>
    <row r="1095" spans="2:6" x14ac:dyDescent="0.25">
      <c r="B1095" s="144">
        <v>0.67833813700000001</v>
      </c>
      <c r="C1095" s="144">
        <v>0.80795152400000003</v>
      </c>
      <c r="E1095" s="144">
        <v>0.28222868600000001</v>
      </c>
      <c r="F1095" s="144">
        <v>0.17895582900000001</v>
      </c>
    </row>
    <row r="1096" spans="2:6" x14ac:dyDescent="0.25">
      <c r="B1096" s="144">
        <v>0.81122808599999996</v>
      </c>
      <c r="C1096" s="144">
        <v>0.81392959200000004</v>
      </c>
      <c r="E1096" s="144">
        <v>0.178398731</v>
      </c>
      <c r="F1096" s="144">
        <v>0.181097171</v>
      </c>
    </row>
    <row r="1097" spans="2:6" x14ac:dyDescent="0.25">
      <c r="B1097" s="144">
        <v>0.54557633999999999</v>
      </c>
      <c r="C1097" s="144">
        <v>0.69794332100000001</v>
      </c>
      <c r="E1097" s="144">
        <v>0.87837110699999998</v>
      </c>
      <c r="F1097" s="144">
        <v>0.265593943</v>
      </c>
    </row>
    <row r="1098" spans="2:6" x14ac:dyDescent="0.25">
      <c r="B1098" s="144">
        <v>0.69249154700000004</v>
      </c>
      <c r="C1098" s="144">
        <v>0.70598024999999998</v>
      </c>
      <c r="E1098" s="144">
        <v>0.230013047</v>
      </c>
      <c r="F1098" s="144">
        <v>0.40887606900000001</v>
      </c>
    </row>
    <row r="1099" spans="2:6" x14ac:dyDescent="0.25">
      <c r="B1099" s="144">
        <v>0.69819387600000005</v>
      </c>
      <c r="C1099" s="144">
        <v>0.61149777800000005</v>
      </c>
      <c r="E1099" s="144">
        <v>0.243341428</v>
      </c>
      <c r="F1099" s="144">
        <v>0.37533148999999999</v>
      </c>
    </row>
    <row r="1100" spans="2:6" x14ac:dyDescent="0.25">
      <c r="B1100" s="144">
        <v>0.843874974</v>
      </c>
      <c r="C1100" s="144">
        <v>0.63629251600000003</v>
      </c>
      <c r="E1100" s="144">
        <v>9.0642405999999995E-2</v>
      </c>
      <c r="F1100" s="144">
        <v>0.31492121000000001</v>
      </c>
    </row>
    <row r="1101" spans="2:6" x14ac:dyDescent="0.25">
      <c r="B1101" s="144">
        <v>0.80194860499999998</v>
      </c>
      <c r="C1101" s="144">
        <v>0.89353804000000003</v>
      </c>
      <c r="E1101" s="144">
        <v>0.15944756400000001</v>
      </c>
      <c r="F1101" s="144">
        <v>8.8724987000000005E-2</v>
      </c>
    </row>
    <row r="1102" spans="2:6" x14ac:dyDescent="0.25">
      <c r="B1102" s="144">
        <v>0.77622371499999998</v>
      </c>
      <c r="C1102" s="144">
        <v>0.71021404600000004</v>
      </c>
      <c r="E1102" s="144">
        <v>0.15540232500000001</v>
      </c>
      <c r="F1102" s="144">
        <v>0.29939460800000001</v>
      </c>
    </row>
    <row r="1103" spans="2:6" x14ac:dyDescent="0.25">
      <c r="B1103" s="144">
        <v>0.87699034899999995</v>
      </c>
      <c r="C1103" s="144">
        <v>0.75332937600000005</v>
      </c>
      <c r="E1103" s="144">
        <v>0.17096153</v>
      </c>
      <c r="F1103" s="144">
        <v>0.28453986100000001</v>
      </c>
    </row>
    <row r="1104" spans="2:6" x14ac:dyDescent="0.25">
      <c r="B1104" s="144">
        <v>0.36801402500000002</v>
      </c>
      <c r="C1104" s="144">
        <v>0.62365540200000003</v>
      </c>
      <c r="E1104" s="144">
        <v>0.64659575800000002</v>
      </c>
      <c r="F1104" s="144">
        <v>0.57781888699999995</v>
      </c>
    </row>
    <row r="1105" spans="2:6" x14ac:dyDescent="0.25">
      <c r="B1105" s="144">
        <v>0.61296744000000003</v>
      </c>
      <c r="C1105" s="144">
        <v>0.78717697499999995</v>
      </c>
      <c r="E1105" s="144">
        <v>0.409762921</v>
      </c>
      <c r="F1105" s="144">
        <v>0.23613235599999999</v>
      </c>
    </row>
    <row r="1106" spans="2:6" x14ac:dyDescent="0.25">
      <c r="B1106" s="144">
        <v>0.76999390899999998</v>
      </c>
      <c r="C1106" s="144">
        <v>0.69480950799999996</v>
      </c>
      <c r="E1106" s="144">
        <v>0.188761398</v>
      </c>
      <c r="F1106" s="144">
        <v>0.27136956000000001</v>
      </c>
    </row>
    <row r="1107" spans="2:6" x14ac:dyDescent="0.25">
      <c r="B1107" s="144">
        <v>0.70644390099999999</v>
      </c>
      <c r="C1107" s="144">
        <v>0.793203714</v>
      </c>
      <c r="E1107" s="144">
        <v>0.37076007599999999</v>
      </c>
      <c r="F1107" s="144">
        <v>0.21730137099999999</v>
      </c>
    </row>
    <row r="1108" spans="2:6" x14ac:dyDescent="0.25">
      <c r="B1108" s="144">
        <v>0.458548446</v>
      </c>
      <c r="C1108" s="144">
        <v>0.80902215300000002</v>
      </c>
      <c r="E1108" s="144">
        <v>0.59761304599999998</v>
      </c>
      <c r="F1108" s="144">
        <v>0.21665524999999999</v>
      </c>
    </row>
    <row r="1109" spans="2:6" x14ac:dyDescent="0.25">
      <c r="B1109" s="144">
        <v>0.67889493199999995</v>
      </c>
      <c r="C1109" s="144">
        <v>0.73907305999999995</v>
      </c>
      <c r="E1109" s="144">
        <v>0.39587989299999998</v>
      </c>
      <c r="F1109" s="144">
        <v>0.24828471999999999</v>
      </c>
    </row>
    <row r="1110" spans="2:6" x14ac:dyDescent="0.25">
      <c r="B1110" s="144">
        <v>0.51717272800000003</v>
      </c>
      <c r="C1110" s="144">
        <v>0.69828855499999998</v>
      </c>
      <c r="E1110" s="144">
        <v>0.38675662900000002</v>
      </c>
      <c r="F1110" s="144">
        <v>0.39258528999999998</v>
      </c>
    </row>
    <row r="1111" spans="2:6" x14ac:dyDescent="0.25">
      <c r="B1111" s="144">
        <v>0.59050485500000005</v>
      </c>
      <c r="C1111" s="144">
        <v>0.83711698899999998</v>
      </c>
      <c r="E1111" s="144">
        <v>0.536995361</v>
      </c>
      <c r="F1111" s="144">
        <v>0.153480862</v>
      </c>
    </row>
    <row r="1112" spans="2:6" x14ac:dyDescent="0.25">
      <c r="B1112" s="144">
        <v>0.53522952099999999</v>
      </c>
      <c r="C1112" s="144">
        <v>0.76119674400000004</v>
      </c>
      <c r="E1112" s="144">
        <v>0.59410485700000004</v>
      </c>
      <c r="F1112" s="144">
        <v>0.197176502</v>
      </c>
    </row>
    <row r="1113" spans="2:6" x14ac:dyDescent="0.25">
      <c r="B1113" s="144">
        <v>0.52462004600000001</v>
      </c>
      <c r="C1113" s="144">
        <v>0.823571936</v>
      </c>
      <c r="E1113" s="144">
        <v>0.53971863099999995</v>
      </c>
      <c r="F1113" s="144">
        <v>0.19737758599999999</v>
      </c>
    </row>
    <row r="1114" spans="2:6" x14ac:dyDescent="0.25">
      <c r="B1114" s="144">
        <v>0.62322465999999999</v>
      </c>
      <c r="C1114" s="144">
        <v>0.83902126200000005</v>
      </c>
      <c r="E1114" s="144">
        <v>0.29329960700000002</v>
      </c>
      <c r="F1114" s="144">
        <v>0.111065365</v>
      </c>
    </row>
    <row r="1115" spans="2:6" x14ac:dyDescent="0.25">
      <c r="B1115" s="144">
        <v>0.66140420200000005</v>
      </c>
      <c r="C1115" s="144">
        <v>0.80780869200000005</v>
      </c>
      <c r="E1115" s="144">
        <v>0.22439700800000001</v>
      </c>
      <c r="F1115" s="144">
        <v>9.7336967999999996E-2</v>
      </c>
    </row>
    <row r="1116" spans="2:6" x14ac:dyDescent="0.25">
      <c r="B1116" s="144">
        <v>0.65105065399999995</v>
      </c>
      <c r="C1116" s="144">
        <v>0.64926647699999995</v>
      </c>
      <c r="E1116" s="144">
        <v>0.36033417699999998</v>
      </c>
      <c r="F1116" s="144">
        <v>0.33609773599999998</v>
      </c>
    </row>
    <row r="1117" spans="2:6" x14ac:dyDescent="0.25">
      <c r="B1117" s="144">
        <v>0.79838790699999995</v>
      </c>
      <c r="C1117" s="144">
        <v>0.72010622700000004</v>
      </c>
      <c r="E1117" s="144">
        <v>0.22590818800000001</v>
      </c>
      <c r="F1117" s="144">
        <v>0.409565175</v>
      </c>
    </row>
    <row r="1118" spans="2:6" x14ac:dyDescent="0.25">
      <c r="B1118" s="144">
        <v>0.58322043999999995</v>
      </c>
      <c r="C1118" s="144">
        <v>0.92208495199999996</v>
      </c>
      <c r="E1118" s="144">
        <v>0.60992523099999996</v>
      </c>
      <c r="F1118" s="144">
        <v>6.0308923E-2</v>
      </c>
    </row>
    <row r="1119" spans="2:6" x14ac:dyDescent="0.25">
      <c r="B1119" s="144">
        <v>0.69351686000000001</v>
      </c>
      <c r="C1119" s="144">
        <v>0.72376094800000002</v>
      </c>
      <c r="E1119" s="144">
        <v>0.19991362600000001</v>
      </c>
      <c r="F1119" s="144">
        <v>0.25367378400000001</v>
      </c>
    </row>
    <row r="1120" spans="2:6" x14ac:dyDescent="0.25">
      <c r="B1120" s="144">
        <v>0.63796864399999997</v>
      </c>
      <c r="C1120" s="144">
        <v>0.783341972</v>
      </c>
      <c r="E1120" s="144">
        <v>0.435738864</v>
      </c>
      <c r="F1120" s="144">
        <v>0.15181103700000001</v>
      </c>
    </row>
    <row r="1121" spans="2:6" x14ac:dyDescent="0.25">
      <c r="B1121" s="144">
        <v>0.82311764499999995</v>
      </c>
      <c r="C1121" s="144">
        <v>0.76580340400000002</v>
      </c>
      <c r="E1121" s="144">
        <v>0.18894751900000001</v>
      </c>
      <c r="F1121" s="144">
        <v>0.23921192299999999</v>
      </c>
    </row>
    <row r="1122" spans="2:6" x14ac:dyDescent="0.25">
      <c r="B1122" s="144">
        <v>0.67925712400000005</v>
      </c>
      <c r="C1122" s="144">
        <v>0.86744907699999996</v>
      </c>
      <c r="E1122" s="144">
        <v>0.24386312600000001</v>
      </c>
      <c r="F1122" s="144">
        <v>0.13195199399999999</v>
      </c>
    </row>
    <row r="1123" spans="2:6" x14ac:dyDescent="0.25">
      <c r="B1123" s="144">
        <v>0.67941780100000004</v>
      </c>
      <c r="C1123" s="144">
        <v>0.79685786999999997</v>
      </c>
      <c r="E1123" s="144">
        <v>0.304737967</v>
      </c>
      <c r="F1123" s="144">
        <v>0.30595694200000001</v>
      </c>
    </row>
    <row r="1124" spans="2:6" x14ac:dyDescent="0.25">
      <c r="B1124" s="144">
        <v>0.67744007399999995</v>
      </c>
      <c r="C1124" s="144">
        <v>0.897102442</v>
      </c>
      <c r="E1124" s="144">
        <v>0.24447764299999999</v>
      </c>
      <c r="F1124" s="144">
        <v>8.8851276000000007E-2</v>
      </c>
    </row>
    <row r="1125" spans="2:6" x14ac:dyDescent="0.25">
      <c r="B1125" s="144">
        <v>0.60661700200000002</v>
      </c>
      <c r="C1125" s="144">
        <v>0.79518290199999997</v>
      </c>
      <c r="E1125" s="144">
        <v>0.33263277299999999</v>
      </c>
      <c r="F1125" s="144">
        <v>0.13837221999999999</v>
      </c>
    </row>
    <row r="1126" spans="2:6" x14ac:dyDescent="0.25">
      <c r="B1126" s="144">
        <v>0.68292807200000005</v>
      </c>
      <c r="C1126" s="144">
        <v>0.71829447999999996</v>
      </c>
      <c r="E1126" s="144">
        <v>0.27203972700000001</v>
      </c>
      <c r="F1126" s="144">
        <v>0.228637117</v>
      </c>
    </row>
    <row r="1127" spans="2:6" x14ac:dyDescent="0.25">
      <c r="B1127" s="144">
        <v>0.64209119400000003</v>
      </c>
      <c r="C1127" s="144">
        <v>0.84159968900000004</v>
      </c>
      <c r="E1127" s="144">
        <v>0.29449561000000002</v>
      </c>
      <c r="F1127" s="144">
        <v>0.108381809</v>
      </c>
    </row>
    <row r="1128" spans="2:6" x14ac:dyDescent="0.25">
      <c r="B1128" s="144">
        <v>0.71832063800000001</v>
      </c>
      <c r="C1128" s="144">
        <v>0.77632981999999995</v>
      </c>
      <c r="E1128" s="144">
        <v>0.28819101699999999</v>
      </c>
      <c r="F1128" s="144">
        <v>0.109339506</v>
      </c>
    </row>
    <row r="1129" spans="2:6" x14ac:dyDescent="0.25">
      <c r="B1129" s="144">
        <v>0.803541018</v>
      </c>
      <c r="C1129" s="144">
        <v>0.74799205000000002</v>
      </c>
      <c r="E1129" s="144">
        <v>0.20726862300000001</v>
      </c>
      <c r="F1129" s="144">
        <v>0.25749484900000003</v>
      </c>
    </row>
    <row r="1130" spans="2:6" x14ac:dyDescent="0.25">
      <c r="B1130" s="144">
        <v>0.71773920199999997</v>
      </c>
      <c r="C1130" s="144">
        <v>0.87330555600000004</v>
      </c>
      <c r="E1130" s="144">
        <v>0.14756556300000001</v>
      </c>
      <c r="F1130" s="144">
        <v>9.7992860000000001E-2</v>
      </c>
    </row>
    <row r="1131" spans="2:6" x14ac:dyDescent="0.25">
      <c r="B1131" s="144">
        <v>0.75625680200000001</v>
      </c>
      <c r="C1131" s="144">
        <v>0.78862041800000005</v>
      </c>
      <c r="E1131" s="144">
        <v>0.223537761</v>
      </c>
      <c r="F1131" s="144">
        <v>0.16999048</v>
      </c>
    </row>
    <row r="1132" spans="2:6" x14ac:dyDescent="0.25">
      <c r="B1132" s="144">
        <v>0.75681982800000003</v>
      </c>
      <c r="C1132" s="144">
        <v>0.85727601600000003</v>
      </c>
      <c r="E1132" s="144">
        <v>0.19252129700000001</v>
      </c>
      <c r="F1132" s="144">
        <v>0.10382254</v>
      </c>
    </row>
    <row r="1133" spans="2:6" x14ac:dyDescent="0.25">
      <c r="B1133" s="144">
        <v>0.74533718199999999</v>
      </c>
      <c r="C1133" s="144">
        <v>0.71073236799999995</v>
      </c>
      <c r="E1133" s="144">
        <v>0.13454535100000001</v>
      </c>
      <c r="F1133" s="144">
        <v>0.24637351099999999</v>
      </c>
    </row>
    <row r="1134" spans="2:6" x14ac:dyDescent="0.25">
      <c r="B1134" s="144">
        <v>0.88165818100000004</v>
      </c>
      <c r="C1134" s="144">
        <v>0.83836707099999996</v>
      </c>
      <c r="E1134" s="144">
        <v>0.13628572899999999</v>
      </c>
      <c r="F1134" s="144">
        <v>0.101438266</v>
      </c>
    </row>
    <row r="1135" spans="2:6" x14ac:dyDescent="0.25">
      <c r="B1135" s="144">
        <v>0.66827848899999998</v>
      </c>
      <c r="C1135" s="144">
        <v>0.73889040399999995</v>
      </c>
      <c r="E1135" s="144">
        <v>0.31574128600000001</v>
      </c>
      <c r="F1135" s="144">
        <v>0.227814023</v>
      </c>
    </row>
    <row r="1136" spans="2:6" x14ac:dyDescent="0.25">
      <c r="B1136" s="144">
        <v>0.661243943</v>
      </c>
      <c r="C1136" s="144">
        <v>0.85742398799999997</v>
      </c>
      <c r="E1136" s="144">
        <v>0.395599323</v>
      </c>
      <c r="F1136" s="144">
        <v>0.13989657699999999</v>
      </c>
    </row>
    <row r="1137" spans="2:6" x14ac:dyDescent="0.25">
      <c r="B1137" s="144">
        <v>0.75952744400000005</v>
      </c>
      <c r="C1137" s="144">
        <v>0.66940969400000006</v>
      </c>
      <c r="E1137" s="144">
        <v>0.30428526900000002</v>
      </c>
      <c r="F1137" s="144">
        <v>0.42160524500000002</v>
      </c>
    </row>
    <row r="1138" spans="2:6" x14ac:dyDescent="0.25">
      <c r="B1138" s="144">
        <v>0.726399766</v>
      </c>
      <c r="C1138" s="144">
        <v>0.81386808700000002</v>
      </c>
      <c r="E1138" s="144">
        <v>0.50108273299999995</v>
      </c>
      <c r="F1138" s="144">
        <v>0.13606652699999999</v>
      </c>
    </row>
    <row r="1139" spans="2:6" x14ac:dyDescent="0.25">
      <c r="B1139" s="144">
        <v>0.61096667599999999</v>
      </c>
      <c r="C1139" s="144">
        <v>0.80033277899999999</v>
      </c>
      <c r="E1139" s="144">
        <v>0.39948048800000002</v>
      </c>
      <c r="F1139" s="144">
        <v>0.178041543</v>
      </c>
    </row>
    <row r="1140" spans="2:6" x14ac:dyDescent="0.25">
      <c r="B1140" s="144">
        <v>0.43999894099999998</v>
      </c>
      <c r="C1140" s="144">
        <v>0.81324774300000002</v>
      </c>
      <c r="E1140" s="144">
        <v>0.42444125300000002</v>
      </c>
      <c r="F1140" s="144">
        <v>0.25256643699999998</v>
      </c>
    </row>
    <row r="1141" spans="2:6" x14ac:dyDescent="0.25">
      <c r="B1141" s="144">
        <v>0.72114781999999999</v>
      </c>
      <c r="C1141" s="144">
        <v>0.69987585799999996</v>
      </c>
      <c r="E1141" s="144">
        <v>0.19600457700000001</v>
      </c>
      <c r="F1141" s="144">
        <v>0.344769714</v>
      </c>
    </row>
    <row r="1142" spans="2:6" x14ac:dyDescent="0.25">
      <c r="B1142" s="144">
        <v>0.79049222299999999</v>
      </c>
      <c r="C1142" s="144">
        <v>0.58623310699999998</v>
      </c>
      <c r="E1142" s="144">
        <v>0.176278612</v>
      </c>
      <c r="F1142" s="144">
        <v>0.43039510399999997</v>
      </c>
    </row>
    <row r="1143" spans="2:6" x14ac:dyDescent="0.25">
      <c r="B1143" s="144">
        <v>0.557308625</v>
      </c>
      <c r="C1143" s="144">
        <v>0.70827289199999999</v>
      </c>
      <c r="E1143" s="144">
        <v>0.391804814</v>
      </c>
      <c r="F1143" s="144">
        <v>0.34374459699999999</v>
      </c>
    </row>
    <row r="1144" spans="2:6" x14ac:dyDescent="0.25">
      <c r="B1144" s="144">
        <v>0.76196570900000005</v>
      </c>
      <c r="C1144" s="144">
        <v>0.90241692799999995</v>
      </c>
      <c r="E1144" s="144">
        <v>0.16783478800000001</v>
      </c>
      <c r="F1144" s="144">
        <v>6.4671061000000002E-2</v>
      </c>
    </row>
    <row r="1145" spans="2:6" x14ac:dyDescent="0.25">
      <c r="B1145" s="144">
        <v>0.59845416799999995</v>
      </c>
      <c r="C1145" s="144">
        <v>0.80491109800000005</v>
      </c>
      <c r="E1145" s="144">
        <v>0.24082629799999999</v>
      </c>
      <c r="F1145" s="144">
        <v>0.12313070399999999</v>
      </c>
    </row>
    <row r="1146" spans="2:6" x14ac:dyDescent="0.25">
      <c r="B1146" s="144">
        <v>0.63890358899999999</v>
      </c>
      <c r="C1146" s="144">
        <v>0.81279251200000002</v>
      </c>
      <c r="E1146" s="144">
        <v>0.78342200399999995</v>
      </c>
      <c r="F1146" s="144">
        <v>0.178041543</v>
      </c>
    </row>
    <row r="1147" spans="2:6" x14ac:dyDescent="0.25">
      <c r="B1147" s="144">
        <v>0.77604696399999995</v>
      </c>
      <c r="C1147" s="144">
        <v>0.65222326799999997</v>
      </c>
      <c r="E1147" s="144">
        <v>0.40328356100000001</v>
      </c>
      <c r="F1147" s="144">
        <v>0.62625915300000001</v>
      </c>
    </row>
    <row r="1148" spans="2:6" x14ac:dyDescent="0.25">
      <c r="B1148" s="144">
        <v>0.62111554800000002</v>
      </c>
      <c r="C1148" s="144">
        <v>0.66459995800000005</v>
      </c>
      <c r="E1148" s="144">
        <v>0.44246126200000002</v>
      </c>
      <c r="F1148" s="144">
        <v>0.35931297800000001</v>
      </c>
    </row>
    <row r="1149" spans="2:6" x14ac:dyDescent="0.25">
      <c r="B1149" s="144">
        <v>0.71055979199999997</v>
      </c>
      <c r="C1149" s="144">
        <v>0.68536251699999995</v>
      </c>
      <c r="E1149" s="144">
        <v>0.253142533</v>
      </c>
      <c r="F1149" s="144">
        <v>0.34124629099999998</v>
      </c>
    </row>
    <row r="1150" spans="2:6" x14ac:dyDescent="0.25">
      <c r="B1150" s="144">
        <v>0.85269391000000005</v>
      </c>
      <c r="C1150" s="144">
        <v>0.76327422099999997</v>
      </c>
      <c r="E1150" s="144">
        <v>0.17523180199999999</v>
      </c>
      <c r="F1150" s="144">
        <v>0.31393363400000002</v>
      </c>
    </row>
    <row r="1151" spans="2:6" x14ac:dyDescent="0.25">
      <c r="B1151" s="144">
        <v>0.69539747299999999</v>
      </c>
      <c r="C1151" s="144">
        <v>0.79820442000000003</v>
      </c>
      <c r="E1151" s="144">
        <v>0.325881276</v>
      </c>
      <c r="F1151" s="144">
        <v>0.14463281</v>
      </c>
    </row>
    <row r="1152" spans="2:6" x14ac:dyDescent="0.25">
      <c r="B1152" s="144">
        <v>0.72500228600000005</v>
      </c>
      <c r="C1152" s="144">
        <v>0.91182619600000003</v>
      </c>
      <c r="E1152" s="144">
        <v>0.247900659</v>
      </c>
      <c r="F1152" s="144">
        <v>5.0701118000000003E-2</v>
      </c>
    </row>
    <row r="1153" spans="2:6" x14ac:dyDescent="0.25">
      <c r="B1153" s="144">
        <v>0.72713082100000004</v>
      </c>
      <c r="C1153" s="144">
        <v>0.73292486700000004</v>
      </c>
      <c r="E1153" s="144">
        <v>0.27071206199999998</v>
      </c>
      <c r="F1153" s="144">
        <v>0.19475466299999999</v>
      </c>
    </row>
    <row r="1154" spans="2:6" x14ac:dyDescent="0.25">
      <c r="B1154" s="144">
        <v>0.70598719899999995</v>
      </c>
      <c r="C1154" s="144">
        <v>0.84530671700000004</v>
      </c>
      <c r="E1154" s="144">
        <v>0.22449143299999999</v>
      </c>
      <c r="F1154" s="144">
        <v>0.133348364</v>
      </c>
    </row>
    <row r="1155" spans="2:6" x14ac:dyDescent="0.25">
      <c r="B1155" s="144">
        <v>0.72763117799999999</v>
      </c>
      <c r="C1155" s="144">
        <v>0.64521190799999995</v>
      </c>
      <c r="E1155" s="144">
        <v>0.19219660699999999</v>
      </c>
      <c r="F1155" s="144">
        <v>0.49766777099999998</v>
      </c>
    </row>
    <row r="1156" spans="2:6" x14ac:dyDescent="0.25">
      <c r="B1156" s="144">
        <v>0.82161306999999995</v>
      </c>
      <c r="C1156" s="144">
        <v>0.76210471400000002</v>
      </c>
      <c r="E1156" s="144">
        <v>0.16491280999999999</v>
      </c>
      <c r="F1156" s="144">
        <v>0.29821328600000002</v>
      </c>
    </row>
    <row r="1157" spans="2:6" x14ac:dyDescent="0.25">
      <c r="B1157" s="144">
        <v>0.83510518099999997</v>
      </c>
      <c r="C1157" s="144">
        <v>0.77752948499999996</v>
      </c>
      <c r="E1157" s="144">
        <v>0.32656674699999999</v>
      </c>
      <c r="F1157" s="144">
        <v>0.21822847300000001</v>
      </c>
    </row>
    <row r="1158" spans="2:6" x14ac:dyDescent="0.25">
      <c r="B1158" s="144">
        <v>0.68313218099999995</v>
      </c>
      <c r="C1158" s="144">
        <v>0.83320476399999999</v>
      </c>
      <c r="E1158" s="144">
        <v>0.284652927</v>
      </c>
      <c r="F1158" s="144">
        <v>0.30307035799999998</v>
      </c>
    </row>
    <row r="1159" spans="2:6" x14ac:dyDescent="0.25">
      <c r="B1159" s="144">
        <v>0.60661617599999995</v>
      </c>
      <c r="C1159" s="144">
        <v>0.76934279400000005</v>
      </c>
      <c r="E1159" s="144">
        <v>0.35141782399999999</v>
      </c>
      <c r="F1159" s="144">
        <v>0.27628987900000002</v>
      </c>
    </row>
    <row r="1160" spans="2:6" x14ac:dyDescent="0.25">
      <c r="B1160" s="144">
        <v>0.61322048399999995</v>
      </c>
      <c r="C1160" s="144">
        <v>0.78213105900000002</v>
      </c>
      <c r="E1160" s="144">
        <v>0.218911157</v>
      </c>
      <c r="F1160" s="144">
        <v>0.230760363</v>
      </c>
    </row>
    <row r="1161" spans="2:6" x14ac:dyDescent="0.25">
      <c r="B1161" s="144">
        <v>0.49739746200000001</v>
      </c>
      <c r="C1161" s="144">
        <v>0.74385954499999996</v>
      </c>
      <c r="E1161" s="144">
        <v>0.28096410199999999</v>
      </c>
      <c r="F1161" s="144">
        <v>0.216426866</v>
      </c>
    </row>
    <row r="1162" spans="2:6" x14ac:dyDescent="0.25">
      <c r="B1162" s="144">
        <v>0.62077082299999997</v>
      </c>
      <c r="C1162" s="144">
        <v>0.645405966</v>
      </c>
      <c r="E1162" s="144">
        <v>0.17538403999999999</v>
      </c>
      <c r="F1162" s="144">
        <v>0.43467168499999997</v>
      </c>
    </row>
    <row r="1163" spans="2:6" x14ac:dyDescent="0.25">
      <c r="B1163" s="144">
        <v>0.84793450400000003</v>
      </c>
      <c r="C1163" s="144">
        <v>0.58578813500000004</v>
      </c>
      <c r="E1163" s="144">
        <v>0.16266947000000001</v>
      </c>
      <c r="F1163" s="144">
        <v>0.38741951000000002</v>
      </c>
    </row>
    <row r="1164" spans="2:6" x14ac:dyDescent="0.25">
      <c r="B1164" s="144">
        <v>0.61700999199999995</v>
      </c>
      <c r="C1164" s="144">
        <v>0.72848657100000003</v>
      </c>
      <c r="E1164" s="144">
        <v>0.222179664</v>
      </c>
      <c r="F1164" s="144">
        <v>0.28731424900000002</v>
      </c>
    </row>
    <row r="1165" spans="2:6" x14ac:dyDescent="0.25">
      <c r="B1165" s="144">
        <v>0.62450301100000005</v>
      </c>
      <c r="C1165" s="144">
        <v>0.76198871400000001</v>
      </c>
      <c r="E1165" s="144">
        <v>0.18028746300000001</v>
      </c>
      <c r="F1165" s="144">
        <v>0.13646182900000001</v>
      </c>
    </row>
    <row r="1166" spans="2:6" x14ac:dyDescent="0.25">
      <c r="B1166" s="144">
        <v>0.67772681199999996</v>
      </c>
      <c r="C1166" s="144">
        <v>0.91086228199999997</v>
      </c>
      <c r="E1166" s="144">
        <v>0.20168755699999999</v>
      </c>
      <c r="F1166" s="144">
        <v>5.7563729000000001E-2</v>
      </c>
    </row>
    <row r="1167" spans="2:6" x14ac:dyDescent="0.25">
      <c r="B1167" s="144">
        <v>0.71350512700000002</v>
      </c>
      <c r="C1167" s="144">
        <v>0.81473540600000005</v>
      </c>
      <c r="E1167" s="144">
        <v>0.25224827399999999</v>
      </c>
      <c r="F1167" s="144">
        <v>0.131515306</v>
      </c>
    </row>
    <row r="1168" spans="2:6" x14ac:dyDescent="0.25">
      <c r="B1168" s="144">
        <v>0.62345443099999998</v>
      </c>
      <c r="C1168" s="144">
        <v>0.799838626</v>
      </c>
      <c r="E1168" s="144">
        <v>0.20260812</v>
      </c>
      <c r="F1168" s="144">
        <v>0.19542804599999999</v>
      </c>
    </row>
    <row r="1169" spans="2:6" x14ac:dyDescent="0.25">
      <c r="B1169" s="144">
        <v>0.82800635600000005</v>
      </c>
      <c r="C1169" s="144">
        <v>0.82401301400000004</v>
      </c>
      <c r="E1169" s="144">
        <v>0.13979814800000001</v>
      </c>
      <c r="F1169" s="144">
        <v>0.26188939999999999</v>
      </c>
    </row>
    <row r="1170" spans="2:6" x14ac:dyDescent="0.25">
      <c r="B1170" s="144">
        <v>0.74550992900000002</v>
      </c>
      <c r="C1170" s="144">
        <v>0.88184769500000004</v>
      </c>
      <c r="E1170" s="144">
        <v>0.20485747700000001</v>
      </c>
      <c r="F1170" s="144">
        <v>9.9925394000000001E-2</v>
      </c>
    </row>
    <row r="1171" spans="2:6" x14ac:dyDescent="0.25">
      <c r="B1171" s="144">
        <v>0.80912840600000002</v>
      </c>
      <c r="C1171" s="144">
        <v>0.76631982799999998</v>
      </c>
      <c r="E1171" s="144">
        <v>0.19863107099999999</v>
      </c>
      <c r="F1171" s="144">
        <v>0.268544485</v>
      </c>
    </row>
    <row r="1172" spans="2:6" x14ac:dyDescent="0.25">
      <c r="B1172" s="144">
        <v>0.628615017</v>
      </c>
      <c r="C1172" s="144">
        <v>0.88442833799999998</v>
      </c>
      <c r="E1172" s="144">
        <v>0.16585681999999999</v>
      </c>
      <c r="F1172" s="144">
        <v>9.6451201E-2</v>
      </c>
    </row>
    <row r="1173" spans="2:6" x14ac:dyDescent="0.25">
      <c r="B1173" s="144">
        <v>0.84694279699999997</v>
      </c>
      <c r="C1173" s="144">
        <v>0.89620592899999996</v>
      </c>
      <c r="E1173" s="144">
        <v>0.18330954499999999</v>
      </c>
      <c r="F1173" s="144">
        <v>0.14772243199999999</v>
      </c>
    </row>
    <row r="1174" spans="2:6" x14ac:dyDescent="0.25">
      <c r="B1174" s="144">
        <v>0.91243801599999996</v>
      </c>
      <c r="C1174" s="144">
        <v>0.81417414899999996</v>
      </c>
      <c r="E1174" s="144">
        <v>0.13964399199999999</v>
      </c>
      <c r="F1174" s="144">
        <v>0.11372263000000001</v>
      </c>
    </row>
    <row r="1175" spans="2:6" x14ac:dyDescent="0.25">
      <c r="B1175" s="144">
        <v>0.74936756599999998</v>
      </c>
      <c r="C1175" s="144">
        <v>0.84404680300000001</v>
      </c>
      <c r="E1175" s="144">
        <v>0.34349756799999998</v>
      </c>
      <c r="F1175" s="144">
        <v>8.4972338999999994E-2</v>
      </c>
    </row>
    <row r="1176" spans="2:6" x14ac:dyDescent="0.25">
      <c r="B1176" s="144">
        <v>0.64808549199999999</v>
      </c>
      <c r="C1176" s="144">
        <v>0.79102697300000002</v>
      </c>
      <c r="E1176" s="144">
        <v>0.33127881399999998</v>
      </c>
      <c r="F1176" s="144">
        <v>0.17191930599999999</v>
      </c>
    </row>
    <row r="1177" spans="2:6" x14ac:dyDescent="0.25">
      <c r="B1177" s="144">
        <v>0.67037618499999996</v>
      </c>
      <c r="C1177" s="144">
        <v>0.80052777200000003</v>
      </c>
      <c r="E1177" s="144">
        <v>0.30577624399999997</v>
      </c>
      <c r="F1177" s="144">
        <v>0.25973956799999998</v>
      </c>
    </row>
    <row r="1178" spans="2:6" x14ac:dyDescent="0.25">
      <c r="B1178" s="144">
        <v>0.52945120099999998</v>
      </c>
      <c r="C1178" s="144">
        <v>0.80946184099999996</v>
      </c>
      <c r="E1178" s="144">
        <v>0.41068532000000002</v>
      </c>
      <c r="F1178" s="144">
        <v>0.241663927</v>
      </c>
    </row>
    <row r="1179" spans="2:6" x14ac:dyDescent="0.25">
      <c r="B1179" s="144">
        <v>0.66847019299999999</v>
      </c>
      <c r="C1179" s="144">
        <v>0.61612661999999996</v>
      </c>
      <c r="E1179" s="144">
        <v>0.27654293400000002</v>
      </c>
      <c r="F1179" s="144">
        <v>0.42288673799999998</v>
      </c>
    </row>
    <row r="1180" spans="2:6" x14ac:dyDescent="0.25">
      <c r="B1180" s="144">
        <v>0.67391527799999995</v>
      </c>
      <c r="C1180" s="144">
        <v>0.81873067700000002</v>
      </c>
      <c r="E1180" s="144">
        <v>0.209058726</v>
      </c>
      <c r="F1180" s="144">
        <v>0.157171486</v>
      </c>
    </row>
    <row r="1181" spans="2:6" x14ac:dyDescent="0.25">
      <c r="B1181" s="144">
        <v>0.75097737200000003</v>
      </c>
      <c r="C1181" s="144">
        <v>0.82647462100000002</v>
      </c>
      <c r="E1181" s="144">
        <v>0.27298841299999999</v>
      </c>
      <c r="F1181" s="144">
        <v>0.144883493</v>
      </c>
    </row>
    <row r="1182" spans="2:6" x14ac:dyDescent="0.25">
      <c r="B1182" s="144">
        <v>0.65105491100000001</v>
      </c>
      <c r="C1182" s="144">
        <v>0.72386584899999995</v>
      </c>
      <c r="E1182" s="144">
        <v>0.29044288699999998</v>
      </c>
      <c r="F1182" s="144">
        <v>0.27662364900000003</v>
      </c>
    </row>
    <row r="1183" spans="2:6" x14ac:dyDescent="0.25">
      <c r="B1183" s="144">
        <v>0.757312074</v>
      </c>
      <c r="C1183" s="144">
        <v>0.88307529600000001</v>
      </c>
      <c r="E1183" s="144">
        <v>0.25252308099999998</v>
      </c>
      <c r="F1183" s="144">
        <v>0.16970464499999999</v>
      </c>
    </row>
    <row r="1184" spans="2:6" x14ac:dyDescent="0.25">
      <c r="B1184" s="144">
        <v>0.83797362799999997</v>
      </c>
      <c r="C1184" s="144">
        <v>0.82640948199999997</v>
      </c>
      <c r="E1184" s="144">
        <v>0.149308844</v>
      </c>
      <c r="F1184" s="144">
        <v>0.18160606600000001</v>
      </c>
    </row>
    <row r="1185" spans="2:6" x14ac:dyDescent="0.25">
      <c r="B1185" s="144">
        <v>0.83095439500000001</v>
      </c>
      <c r="C1185" s="144">
        <v>0.80566444000000004</v>
      </c>
      <c r="E1185" s="144">
        <v>0.13269742800000001</v>
      </c>
      <c r="F1185" s="144">
        <v>0.17089314999999999</v>
      </c>
    </row>
    <row r="1186" spans="2:6" x14ac:dyDescent="0.25">
      <c r="B1186" s="144">
        <v>0.67611263700000002</v>
      </c>
      <c r="C1186" s="144">
        <v>0.76048239299999998</v>
      </c>
      <c r="E1186" s="144">
        <v>0.192771052</v>
      </c>
      <c r="F1186" s="144">
        <v>0.196105161</v>
      </c>
    </row>
    <row r="1187" spans="2:6" x14ac:dyDescent="0.25">
      <c r="B1187" s="144">
        <v>0.677565317</v>
      </c>
      <c r="C1187" s="144">
        <v>0.83175621799999999</v>
      </c>
      <c r="E1187" s="144">
        <v>0.17856309500000001</v>
      </c>
      <c r="F1187" s="144">
        <v>0.110125083</v>
      </c>
    </row>
    <row r="1188" spans="2:6" x14ac:dyDescent="0.25">
      <c r="B1188" s="144">
        <v>0.74664320500000003</v>
      </c>
      <c r="C1188" s="144">
        <v>0.67527767699999997</v>
      </c>
      <c r="E1188" s="144">
        <v>0.111764455</v>
      </c>
      <c r="F1188" s="144">
        <v>0.39555892799999998</v>
      </c>
    </row>
    <row r="1189" spans="2:6" x14ac:dyDescent="0.25">
      <c r="B1189" s="144">
        <v>0.82953807400000001</v>
      </c>
      <c r="C1189" s="144">
        <v>0.73579122900000005</v>
      </c>
      <c r="E1189" s="144">
        <v>0.23952168200000001</v>
      </c>
      <c r="F1189" s="144">
        <v>0.28801948999999999</v>
      </c>
    </row>
    <row r="1190" spans="2:6" x14ac:dyDescent="0.25">
      <c r="B1190" s="144">
        <v>0.65490740599999997</v>
      </c>
      <c r="C1190" s="144">
        <v>0.76985891100000003</v>
      </c>
      <c r="E1190" s="144">
        <v>0.243944249</v>
      </c>
      <c r="F1190" s="144">
        <v>0.26025280699999997</v>
      </c>
    </row>
    <row r="1191" spans="2:6" x14ac:dyDescent="0.25">
      <c r="B1191" s="144">
        <v>0.62490020599999996</v>
      </c>
      <c r="C1191" s="144">
        <v>0.75961092399999997</v>
      </c>
      <c r="E1191" s="144">
        <v>0.21232979299999999</v>
      </c>
      <c r="F1191" s="144">
        <v>0.22378525699999999</v>
      </c>
    </row>
    <row r="1192" spans="2:6" x14ac:dyDescent="0.25">
      <c r="B1192" s="144">
        <v>0.71160728200000001</v>
      </c>
      <c r="C1192" s="144">
        <v>0.73790303800000001</v>
      </c>
      <c r="E1192" s="144">
        <v>0.30484989899999998</v>
      </c>
      <c r="F1192" s="144">
        <v>0.25717136699999998</v>
      </c>
    </row>
    <row r="1193" spans="2:6" x14ac:dyDescent="0.25">
      <c r="B1193" s="144">
        <v>0.78563790200000005</v>
      </c>
      <c r="C1193" s="144">
        <v>0.93517299700000001</v>
      </c>
      <c r="E1193" s="144">
        <v>0.338002621</v>
      </c>
      <c r="F1193" s="144">
        <v>5.9345847E-2</v>
      </c>
    </row>
    <row r="1194" spans="2:6" x14ac:dyDescent="0.25">
      <c r="B1194" s="144">
        <v>0.60921011800000002</v>
      </c>
      <c r="C1194" s="144">
        <v>0.85398656299999998</v>
      </c>
      <c r="E1194" s="144">
        <v>0.37878837100000001</v>
      </c>
      <c r="F1194" s="144">
        <v>0.143182897</v>
      </c>
    </row>
    <row r="1195" spans="2:6" x14ac:dyDescent="0.25">
      <c r="B1195" s="144">
        <v>0.61902863100000005</v>
      </c>
      <c r="C1195" s="144">
        <v>0.72285328699999996</v>
      </c>
      <c r="E1195" s="144">
        <v>0.30080191699999997</v>
      </c>
      <c r="F1195" s="144">
        <v>0.41483429900000002</v>
      </c>
    </row>
    <row r="1196" spans="2:6" x14ac:dyDescent="0.25">
      <c r="B1196" s="144">
        <v>0.63166470799999996</v>
      </c>
      <c r="C1196" s="144">
        <v>0.85193787200000004</v>
      </c>
      <c r="E1196" s="144">
        <v>0.284428762</v>
      </c>
      <c r="F1196" s="144">
        <v>9.7236432999999997E-2</v>
      </c>
    </row>
    <row r="1197" spans="2:6" x14ac:dyDescent="0.25">
      <c r="B1197" s="144">
        <v>0.64815493300000004</v>
      </c>
      <c r="C1197" s="144">
        <v>0.82188846999999998</v>
      </c>
      <c r="E1197" s="144">
        <v>0.23007166700000001</v>
      </c>
      <c r="F1197" s="144">
        <v>0.178693403</v>
      </c>
    </row>
    <row r="1198" spans="2:6" x14ac:dyDescent="0.25">
      <c r="B1198" s="144">
        <v>0.61707940100000003</v>
      </c>
      <c r="C1198" s="144">
        <v>0.85570194300000002</v>
      </c>
      <c r="E1198" s="144">
        <v>0.27503782799999998</v>
      </c>
      <c r="F1198" s="144">
        <v>0.212457124</v>
      </c>
    </row>
    <row r="1199" spans="2:6" x14ac:dyDescent="0.25">
      <c r="B1199" s="144">
        <v>0.69632972199999998</v>
      </c>
      <c r="C1199" s="144">
        <v>0.73301041899999997</v>
      </c>
      <c r="E1199" s="144">
        <v>0.31682368</v>
      </c>
      <c r="F1199" s="144">
        <v>0.37503518800000002</v>
      </c>
    </row>
    <row r="1200" spans="2:6" x14ac:dyDescent="0.25">
      <c r="B1200" s="144">
        <v>0.77869070299999998</v>
      </c>
      <c r="C1200" s="144">
        <v>0.81706209399999996</v>
      </c>
      <c r="E1200" s="144">
        <v>0.32921810899999998</v>
      </c>
      <c r="F1200" s="144">
        <v>0.273256479</v>
      </c>
    </row>
    <row r="1201" spans="2:6" x14ac:dyDescent="0.25">
      <c r="B1201" s="144">
        <v>0.66675159799999995</v>
      </c>
      <c r="C1201" s="144">
        <v>0.80824468500000002</v>
      </c>
      <c r="E1201" s="144">
        <v>0.244873066</v>
      </c>
      <c r="F1201" s="144">
        <v>0.22774939799999999</v>
      </c>
    </row>
    <row r="1202" spans="2:6" x14ac:dyDescent="0.25">
      <c r="B1202" s="144">
        <v>0.638345932</v>
      </c>
      <c r="C1202" s="144">
        <v>0.82156157799999996</v>
      </c>
      <c r="E1202" s="144">
        <v>0.21919881699999999</v>
      </c>
      <c r="F1202" s="144">
        <v>0.21165151400000001</v>
      </c>
    </row>
    <row r="1203" spans="2:6" x14ac:dyDescent="0.25">
      <c r="B1203" s="144">
        <v>0.641963968</v>
      </c>
      <c r="C1203" s="144">
        <v>0.76415575999999996</v>
      </c>
      <c r="E1203" s="144">
        <v>0.20571096899999999</v>
      </c>
      <c r="F1203" s="144">
        <v>0.284617854</v>
      </c>
    </row>
    <row r="1204" spans="2:6" x14ac:dyDescent="0.25">
      <c r="B1204" s="144">
        <v>0.52016667100000002</v>
      </c>
      <c r="C1204" s="144">
        <v>0.74580380099999999</v>
      </c>
      <c r="E1204" s="144">
        <v>0.30762969800000001</v>
      </c>
      <c r="F1204" s="144">
        <v>0.2366895</v>
      </c>
    </row>
    <row r="1205" spans="2:6" x14ac:dyDescent="0.25">
      <c r="B1205" s="144">
        <v>0.58922946300000001</v>
      </c>
      <c r="C1205" s="144">
        <v>0.89584321899999997</v>
      </c>
      <c r="E1205" s="144">
        <v>0.31297710499999998</v>
      </c>
      <c r="F1205" s="144">
        <v>0.16159544100000001</v>
      </c>
    </row>
    <row r="1206" spans="2:6" x14ac:dyDescent="0.25">
      <c r="B1206" s="144">
        <v>0.69565536100000003</v>
      </c>
      <c r="C1206" s="144">
        <v>0.60759385799999999</v>
      </c>
      <c r="E1206" s="144">
        <v>0.21785212500000001</v>
      </c>
      <c r="F1206" s="144">
        <v>0.34621374900000002</v>
      </c>
    </row>
    <row r="1207" spans="2:6" x14ac:dyDescent="0.25">
      <c r="B1207" s="144">
        <v>0.65169160400000004</v>
      </c>
      <c r="C1207" s="144">
        <v>0.78541377000000001</v>
      </c>
      <c r="E1207" s="144">
        <v>0.21554166999999999</v>
      </c>
      <c r="F1207" s="144">
        <v>0.242340265</v>
      </c>
    </row>
    <row r="1208" spans="2:6" x14ac:dyDescent="0.25">
      <c r="B1208" s="144">
        <v>0.63696592900000004</v>
      </c>
      <c r="C1208" s="144">
        <v>0.69211653100000003</v>
      </c>
      <c r="E1208" s="144">
        <v>0.205471607</v>
      </c>
      <c r="F1208" s="144">
        <v>0.41803127099999998</v>
      </c>
    </row>
    <row r="1209" spans="2:6" x14ac:dyDescent="0.25">
      <c r="B1209" s="144">
        <v>0.79204890400000005</v>
      </c>
      <c r="C1209" s="144">
        <v>0.65658093799999995</v>
      </c>
      <c r="E1209" s="144">
        <v>0.180991232</v>
      </c>
      <c r="F1209" s="144">
        <v>0.33679525199999999</v>
      </c>
    </row>
    <row r="1210" spans="2:6" x14ac:dyDescent="0.25">
      <c r="B1210" s="144">
        <v>0.76183536600000001</v>
      </c>
      <c r="C1210" s="144">
        <v>0.71699510700000002</v>
      </c>
      <c r="E1210" s="144">
        <v>0.218009655</v>
      </c>
      <c r="F1210" s="144">
        <v>0.215026406</v>
      </c>
    </row>
    <row r="1211" spans="2:6" x14ac:dyDescent="0.25">
      <c r="B1211" s="144">
        <v>0.73387509900000003</v>
      </c>
      <c r="C1211" s="144">
        <v>0.53965224000000001</v>
      </c>
      <c r="E1211" s="144">
        <v>0.210863737</v>
      </c>
      <c r="F1211" s="144">
        <v>0.39998009099999998</v>
      </c>
    </row>
    <row r="1212" spans="2:6" x14ac:dyDescent="0.25">
      <c r="B1212" s="144">
        <v>0.81425774699999998</v>
      </c>
      <c r="C1212" s="144">
        <v>0.65599459900000001</v>
      </c>
      <c r="E1212" s="144">
        <v>0.216468196</v>
      </c>
      <c r="F1212" s="144">
        <v>0.306482853</v>
      </c>
    </row>
    <row r="1213" spans="2:6" x14ac:dyDescent="0.25">
      <c r="B1213" s="144">
        <v>0.67330683700000005</v>
      </c>
      <c r="C1213" s="144">
        <v>0.71936956500000004</v>
      </c>
      <c r="E1213" s="144">
        <v>0.26870575899999999</v>
      </c>
      <c r="F1213" s="144">
        <v>0.208060368</v>
      </c>
    </row>
    <row r="1214" spans="2:6" x14ac:dyDescent="0.25">
      <c r="B1214" s="144">
        <v>0.73912856800000004</v>
      </c>
      <c r="C1214" s="144">
        <v>0.72033875999999997</v>
      </c>
      <c r="E1214" s="144">
        <v>0.25626133000000001</v>
      </c>
      <c r="F1214" s="144">
        <v>0.21644155400000001</v>
      </c>
    </row>
    <row r="1215" spans="2:6" x14ac:dyDescent="0.25">
      <c r="B1215" s="144">
        <v>0.89505953100000002</v>
      </c>
      <c r="C1215" s="144">
        <v>0.774972679</v>
      </c>
      <c r="E1215" s="144">
        <v>0.118584465</v>
      </c>
      <c r="F1215" s="144">
        <v>0.202337765</v>
      </c>
    </row>
    <row r="1216" spans="2:6" x14ac:dyDescent="0.25">
      <c r="B1216" s="144">
        <v>0.78592485700000003</v>
      </c>
      <c r="C1216" s="144">
        <v>0.72111025500000003</v>
      </c>
      <c r="E1216" s="144">
        <v>0.30808739200000002</v>
      </c>
      <c r="F1216" s="144">
        <v>0.21285707200000001</v>
      </c>
    </row>
    <row r="1217" spans="2:6" x14ac:dyDescent="0.25">
      <c r="B1217" s="144">
        <v>0.54827876799999997</v>
      </c>
      <c r="C1217" s="144">
        <v>0.86392252400000002</v>
      </c>
      <c r="E1217" s="144">
        <v>0.349102623</v>
      </c>
      <c r="F1217" s="144">
        <v>0.150501044</v>
      </c>
    </row>
    <row r="1218" spans="2:6" x14ac:dyDescent="0.25">
      <c r="B1218" s="144">
        <v>0.73066233199999997</v>
      </c>
      <c r="C1218" s="144">
        <v>0.85521870099999997</v>
      </c>
      <c r="E1218" s="144">
        <v>0.22650635799999999</v>
      </c>
      <c r="F1218" s="144">
        <v>0.103915196</v>
      </c>
    </row>
    <row r="1219" spans="2:6" x14ac:dyDescent="0.25">
      <c r="B1219" s="144">
        <v>0.67750383599999997</v>
      </c>
      <c r="C1219" s="144">
        <v>0.76693568199999995</v>
      </c>
      <c r="E1219" s="144">
        <v>0.36336903599999998</v>
      </c>
      <c r="F1219" s="144">
        <v>0.212278734</v>
      </c>
    </row>
    <row r="1220" spans="2:6" x14ac:dyDescent="0.25">
      <c r="B1220" s="144">
        <v>0.68652554200000004</v>
      </c>
      <c r="C1220" s="144">
        <v>0.49911737</v>
      </c>
      <c r="E1220" s="144">
        <v>0.22644092299999999</v>
      </c>
      <c r="F1220" s="144">
        <v>0.61528543800000002</v>
      </c>
    </row>
    <row r="1221" spans="2:6" x14ac:dyDescent="0.25">
      <c r="B1221" s="144">
        <v>0.701248965</v>
      </c>
      <c r="C1221" s="144">
        <v>0.62773180299999998</v>
      </c>
      <c r="E1221" s="144">
        <v>0.21709426600000001</v>
      </c>
      <c r="F1221" s="144">
        <v>0.33857086199999997</v>
      </c>
    </row>
    <row r="1222" spans="2:6" x14ac:dyDescent="0.25">
      <c r="B1222" s="144">
        <v>0.57713359900000005</v>
      </c>
      <c r="C1222" s="144">
        <v>0.86469817199999999</v>
      </c>
      <c r="E1222" s="144">
        <v>0.28605643800000002</v>
      </c>
      <c r="F1222" s="144">
        <v>0.12970770300000001</v>
      </c>
    </row>
    <row r="1223" spans="2:6" x14ac:dyDescent="0.25">
      <c r="B1223" s="144">
        <v>0.85427871700000002</v>
      </c>
      <c r="C1223" s="144">
        <v>0.81243869400000002</v>
      </c>
      <c r="E1223" s="144">
        <v>0.17657925399999999</v>
      </c>
      <c r="F1223" s="144">
        <v>0.183037114</v>
      </c>
    </row>
    <row r="1224" spans="2:6" x14ac:dyDescent="0.25">
      <c r="B1224" s="144">
        <v>0.67852795399999999</v>
      </c>
      <c r="C1224" s="144">
        <v>0.81698288100000005</v>
      </c>
      <c r="E1224" s="144">
        <v>0.21992114600000001</v>
      </c>
      <c r="F1224" s="144">
        <v>0.40616942299999997</v>
      </c>
    </row>
    <row r="1225" spans="2:6" x14ac:dyDescent="0.25">
      <c r="B1225" s="144">
        <v>0.73383659800000001</v>
      </c>
      <c r="C1225" s="144">
        <v>0.87403516800000003</v>
      </c>
      <c r="E1225" s="144">
        <v>0.106873133</v>
      </c>
      <c r="F1225" s="144">
        <v>0.17542347999999999</v>
      </c>
    </row>
    <row r="1226" spans="2:6" x14ac:dyDescent="0.25">
      <c r="B1226" s="144">
        <v>0.72977628299999997</v>
      </c>
      <c r="C1226" s="144">
        <v>0.79550738799999998</v>
      </c>
      <c r="E1226" s="144">
        <v>0.16565643499999999</v>
      </c>
      <c r="F1226" s="144">
        <v>0.30287798500000002</v>
      </c>
    </row>
    <row r="1227" spans="2:6" x14ac:dyDescent="0.25">
      <c r="B1227" s="144">
        <v>0.59559267299999996</v>
      </c>
      <c r="C1227" s="144">
        <v>0.801101018</v>
      </c>
      <c r="E1227" s="144">
        <v>0.370863997</v>
      </c>
      <c r="F1227" s="144">
        <v>0.14654498499999999</v>
      </c>
    </row>
    <row r="1228" spans="2:6" x14ac:dyDescent="0.25">
      <c r="B1228" s="144">
        <v>0.68591818999999998</v>
      </c>
      <c r="C1228" s="144">
        <v>0.70176922900000005</v>
      </c>
      <c r="E1228" s="144">
        <v>0.19215911599999999</v>
      </c>
      <c r="F1228" s="144">
        <v>0.29471219999999998</v>
      </c>
    </row>
    <row r="1229" spans="2:6" x14ac:dyDescent="0.25">
      <c r="B1229" s="144">
        <v>0.54866282099999997</v>
      </c>
      <c r="C1229" s="144">
        <v>0.647081927</v>
      </c>
      <c r="E1229" s="144">
        <v>0.22597935</v>
      </c>
      <c r="F1229" s="144">
        <v>0.36916543600000001</v>
      </c>
    </row>
    <row r="1230" spans="2:6" x14ac:dyDescent="0.25">
      <c r="B1230" s="144">
        <v>0.620129233</v>
      </c>
      <c r="C1230" s="144">
        <v>0.81864662300000002</v>
      </c>
      <c r="E1230" s="144">
        <v>0.252657939</v>
      </c>
      <c r="F1230" s="144">
        <v>0.14786263299999999</v>
      </c>
    </row>
    <row r="1231" spans="2:6" x14ac:dyDescent="0.25">
      <c r="B1231" s="144">
        <v>0.68386719799999995</v>
      </c>
      <c r="C1231" s="144">
        <v>0.79396104700000003</v>
      </c>
      <c r="E1231" s="144">
        <v>0.2067194</v>
      </c>
      <c r="F1231" s="144">
        <v>0.19144513699999999</v>
      </c>
    </row>
    <row r="1232" spans="2:6" x14ac:dyDescent="0.25">
      <c r="B1232" s="144">
        <v>0.70813492899999997</v>
      </c>
      <c r="C1232" s="144">
        <v>0.87081531300000004</v>
      </c>
      <c r="E1232" s="144">
        <v>0.16876227899999999</v>
      </c>
      <c r="F1232" s="144">
        <v>0.116338307</v>
      </c>
    </row>
    <row r="1233" spans="2:6" x14ac:dyDescent="0.25">
      <c r="B1233" s="144">
        <v>0.77420317699999996</v>
      </c>
      <c r="C1233" s="144">
        <v>0.78106000099999995</v>
      </c>
      <c r="E1233" s="144">
        <v>0.126721537</v>
      </c>
      <c r="F1233" s="144">
        <v>0.31158351400000001</v>
      </c>
    </row>
    <row r="1234" spans="2:6" x14ac:dyDescent="0.25">
      <c r="B1234" s="144">
        <v>0.74361966599999996</v>
      </c>
      <c r="C1234" s="144">
        <v>0.64165802900000002</v>
      </c>
      <c r="E1234" s="144">
        <v>0.711609253</v>
      </c>
      <c r="F1234" s="144">
        <v>0.45406152799999999</v>
      </c>
    </row>
    <row r="1235" spans="2:6" x14ac:dyDescent="0.25">
      <c r="B1235" s="144">
        <v>0.66672865599999998</v>
      </c>
      <c r="C1235" s="144">
        <v>0.62199208699999997</v>
      </c>
      <c r="E1235" s="144">
        <v>0.40130629600000001</v>
      </c>
      <c r="F1235" s="144">
        <v>0.355769212</v>
      </c>
    </row>
    <row r="1236" spans="2:6" x14ac:dyDescent="0.25">
      <c r="B1236" s="144">
        <v>0.61411231899999996</v>
      </c>
      <c r="C1236" s="144">
        <v>0.56439324499999999</v>
      </c>
      <c r="E1236" s="144">
        <v>0.33743658799999998</v>
      </c>
      <c r="F1236" s="144">
        <v>0.39832741900000002</v>
      </c>
    </row>
    <row r="1237" spans="2:6" x14ac:dyDescent="0.25">
      <c r="B1237" s="144">
        <v>0.713819431</v>
      </c>
      <c r="C1237" s="144">
        <v>0.62859843999999998</v>
      </c>
      <c r="E1237" s="144">
        <v>0.335665767</v>
      </c>
      <c r="F1237" s="144">
        <v>0.30771674599999999</v>
      </c>
    </row>
    <row r="1238" spans="2:6" x14ac:dyDescent="0.25">
      <c r="B1238" s="144">
        <v>0.82518955800000005</v>
      </c>
      <c r="C1238" s="144">
        <v>0.760742272</v>
      </c>
      <c r="E1238" s="144">
        <v>0.29150356900000002</v>
      </c>
      <c r="F1238" s="144">
        <v>0.23370907799999999</v>
      </c>
    </row>
    <row r="1239" spans="2:6" x14ac:dyDescent="0.25">
      <c r="B1239" s="144">
        <v>0.62310501200000001</v>
      </c>
      <c r="C1239" s="144">
        <v>0.65051771599999997</v>
      </c>
      <c r="E1239" s="144">
        <v>0.324717382</v>
      </c>
      <c r="F1239" s="144">
        <v>0.29316363299999998</v>
      </c>
    </row>
    <row r="1240" spans="2:6" x14ac:dyDescent="0.25">
      <c r="B1240" s="144">
        <v>0.56708037099999997</v>
      </c>
      <c r="C1240" s="144">
        <v>0.74932335900000002</v>
      </c>
      <c r="E1240" s="144">
        <v>0.39413278299999999</v>
      </c>
      <c r="F1240" s="144">
        <v>0.21598303799999999</v>
      </c>
    </row>
    <row r="1241" spans="2:6" x14ac:dyDescent="0.25">
      <c r="B1241" s="144">
        <v>0.57172024099999996</v>
      </c>
      <c r="C1241" s="144">
        <v>0.78455353100000003</v>
      </c>
      <c r="E1241" s="144">
        <v>0.392262571</v>
      </c>
      <c r="F1241" s="144">
        <v>0.17770694400000001</v>
      </c>
    </row>
    <row r="1242" spans="2:6" x14ac:dyDescent="0.25">
      <c r="B1242" s="144">
        <v>0.59367787400000005</v>
      </c>
      <c r="C1242" s="144">
        <v>0.71397328599999998</v>
      </c>
      <c r="E1242" s="144">
        <v>0.35884726</v>
      </c>
      <c r="F1242" s="144">
        <v>0.31274257</v>
      </c>
    </row>
    <row r="1243" spans="2:6" x14ac:dyDescent="0.25">
      <c r="B1243" s="144">
        <v>0.720969674</v>
      </c>
      <c r="C1243" s="144">
        <v>0.76448779099999997</v>
      </c>
      <c r="E1243" s="144">
        <v>0.28345638099999998</v>
      </c>
      <c r="F1243" s="144">
        <v>0.29210938800000003</v>
      </c>
    </row>
    <row r="1244" spans="2:6" x14ac:dyDescent="0.25">
      <c r="B1244" s="144">
        <v>0.61553685999999996</v>
      </c>
      <c r="C1244" s="144">
        <v>0.90116721200000005</v>
      </c>
      <c r="E1244" s="144">
        <v>0.29810767300000002</v>
      </c>
      <c r="F1244" s="144">
        <v>0.22826624400000001</v>
      </c>
    </row>
    <row r="1245" spans="2:6" x14ac:dyDescent="0.25">
      <c r="B1245" s="144">
        <v>0.63322719800000005</v>
      </c>
      <c r="C1245" s="144">
        <v>0.84912942400000002</v>
      </c>
      <c r="E1245" s="144">
        <v>0.28780646100000001</v>
      </c>
      <c r="F1245" s="144">
        <v>0.25689140599999999</v>
      </c>
    </row>
    <row r="1246" spans="2:6" x14ac:dyDescent="0.25">
      <c r="B1246" s="144">
        <v>0.73524458299999995</v>
      </c>
      <c r="C1246" s="144">
        <v>0.92842211100000005</v>
      </c>
      <c r="E1246" s="144">
        <v>0.25258831900000001</v>
      </c>
      <c r="F1246" s="144">
        <v>0.19044651200000001</v>
      </c>
    </row>
    <row r="1247" spans="2:6" x14ac:dyDescent="0.25">
      <c r="B1247" s="144">
        <v>0.66127990599999997</v>
      </c>
      <c r="C1247" s="144">
        <v>0.90162982899999999</v>
      </c>
      <c r="E1247" s="144">
        <v>0.19476859099999999</v>
      </c>
      <c r="F1247" s="144">
        <v>0.16037659400000001</v>
      </c>
    </row>
    <row r="1248" spans="2:6" x14ac:dyDescent="0.25">
      <c r="B1248" s="144">
        <v>0.46910768600000002</v>
      </c>
      <c r="C1248" s="144">
        <v>0.867617419</v>
      </c>
      <c r="E1248" s="144">
        <v>0.29602505499999998</v>
      </c>
      <c r="F1248" s="144">
        <v>0.154285385</v>
      </c>
    </row>
    <row r="1249" spans="2:6" x14ac:dyDescent="0.25">
      <c r="B1249" s="144">
        <v>0.44403930400000002</v>
      </c>
      <c r="C1249" s="144">
        <v>0.78045608200000005</v>
      </c>
      <c r="E1249" s="144">
        <v>0.36117706799999999</v>
      </c>
      <c r="F1249" s="144">
        <v>0.29848396399999999</v>
      </c>
    </row>
    <row r="1250" spans="2:6" x14ac:dyDescent="0.25">
      <c r="B1250" s="144">
        <v>0.58063826200000002</v>
      </c>
      <c r="C1250" s="144">
        <v>0.62320586700000002</v>
      </c>
      <c r="E1250" s="144">
        <v>0.37021695100000002</v>
      </c>
      <c r="F1250" s="144">
        <v>0.51376696399999999</v>
      </c>
    </row>
    <row r="1251" spans="2:6" x14ac:dyDescent="0.25">
      <c r="B1251" s="144">
        <v>0.91390670500000004</v>
      </c>
      <c r="C1251" s="144">
        <v>0.855407052</v>
      </c>
      <c r="E1251" s="144">
        <v>0.17862988199999999</v>
      </c>
      <c r="F1251" s="144">
        <v>0.12705550500000001</v>
      </c>
    </row>
    <row r="1252" spans="2:6" x14ac:dyDescent="0.25">
      <c r="B1252" s="144">
        <v>0.83284224799999995</v>
      </c>
      <c r="C1252" s="144">
        <v>0.72860328299999999</v>
      </c>
      <c r="E1252" s="144">
        <v>0.21770601000000001</v>
      </c>
      <c r="F1252" s="144">
        <v>0.19633001</v>
      </c>
    </row>
    <row r="1253" spans="2:6" x14ac:dyDescent="0.25">
      <c r="B1253" s="144">
        <v>0.66760989299999995</v>
      </c>
      <c r="C1253" s="144">
        <v>0.82422843800000001</v>
      </c>
      <c r="E1253" s="144">
        <v>0.31462010000000001</v>
      </c>
      <c r="F1253" s="144">
        <v>0.178176688</v>
      </c>
    </row>
    <row r="1254" spans="2:6" x14ac:dyDescent="0.25">
      <c r="B1254" s="144">
        <v>0.79900805900000005</v>
      </c>
      <c r="C1254" s="144">
        <v>0.67342885100000005</v>
      </c>
      <c r="E1254" s="144">
        <v>0.29989103</v>
      </c>
      <c r="F1254" s="144">
        <v>0.585088885</v>
      </c>
    </row>
    <row r="1255" spans="2:6" x14ac:dyDescent="0.25">
      <c r="B1255" s="144">
        <v>0.79294415399999996</v>
      </c>
      <c r="C1255" s="144">
        <v>0.70657645599999996</v>
      </c>
      <c r="E1255" s="144">
        <v>0.16316059799999999</v>
      </c>
      <c r="F1255" s="144">
        <v>0.47831288900000002</v>
      </c>
    </row>
    <row r="1256" spans="2:6" x14ac:dyDescent="0.25">
      <c r="B1256" s="144">
        <v>0.78998044999999995</v>
      </c>
      <c r="C1256" s="144">
        <v>0.77810184900000001</v>
      </c>
      <c r="E1256" s="144">
        <v>0.25208597300000002</v>
      </c>
      <c r="F1256" s="144">
        <v>0.20115719900000001</v>
      </c>
    </row>
    <row r="1257" spans="2:6" x14ac:dyDescent="0.25">
      <c r="B1257" s="144">
        <v>0.76613391500000005</v>
      </c>
      <c r="C1257" s="144">
        <v>0.76177877299999996</v>
      </c>
      <c r="E1257" s="144">
        <v>0.191187259</v>
      </c>
      <c r="F1257" s="144">
        <v>0.32731467600000003</v>
      </c>
    </row>
    <row r="1258" spans="2:6" x14ac:dyDescent="0.25">
      <c r="B1258" s="144">
        <v>0.746329519</v>
      </c>
      <c r="C1258" s="144">
        <v>0.64023067</v>
      </c>
      <c r="E1258" s="144">
        <v>0.246535908</v>
      </c>
      <c r="F1258" s="144">
        <v>0.35605245899999999</v>
      </c>
    </row>
    <row r="1259" spans="2:6" x14ac:dyDescent="0.25">
      <c r="B1259" s="144">
        <v>0.61404397200000005</v>
      </c>
      <c r="C1259" s="144">
        <v>0.86280867999999999</v>
      </c>
      <c r="E1259" s="144">
        <v>0.48593812199999997</v>
      </c>
      <c r="F1259" s="144">
        <v>0.131710782</v>
      </c>
    </row>
    <row r="1260" spans="2:6" x14ac:dyDescent="0.25">
      <c r="B1260" s="144">
        <v>0.713631978</v>
      </c>
      <c r="C1260" s="144">
        <v>0.78168144100000003</v>
      </c>
      <c r="E1260" s="144">
        <v>0.72698191499999998</v>
      </c>
      <c r="F1260" s="144">
        <v>0.61551529699999996</v>
      </c>
    </row>
    <row r="1261" spans="2:6" x14ac:dyDescent="0.25">
      <c r="B1261" s="144">
        <v>0.61860437800000001</v>
      </c>
      <c r="C1261" s="144">
        <v>0.76722973000000005</v>
      </c>
      <c r="E1261" s="144">
        <v>0.44720184400000002</v>
      </c>
      <c r="F1261" s="144">
        <v>0.346535074</v>
      </c>
    </row>
    <row r="1262" spans="2:6" x14ac:dyDescent="0.25">
      <c r="B1262" s="144">
        <v>0.74591618800000004</v>
      </c>
      <c r="C1262" s="144">
        <v>0.74672500100000005</v>
      </c>
      <c r="E1262" s="144">
        <v>0.349108154</v>
      </c>
      <c r="F1262" s="144">
        <v>0.27983724799999998</v>
      </c>
    </row>
    <row r="1263" spans="2:6" x14ac:dyDescent="0.25">
      <c r="B1263" s="144">
        <v>0.69262925600000003</v>
      </c>
      <c r="C1263" s="144">
        <v>0.80786230800000003</v>
      </c>
      <c r="E1263" s="144">
        <v>0.34620651000000002</v>
      </c>
      <c r="F1263" s="144">
        <v>0.215483703</v>
      </c>
    </row>
    <row r="1264" spans="2:6" x14ac:dyDescent="0.25">
      <c r="B1264" s="144">
        <v>0.74863172600000005</v>
      </c>
      <c r="C1264" s="144">
        <v>0.73628901199999996</v>
      </c>
      <c r="E1264" s="144">
        <v>0.31433332600000002</v>
      </c>
      <c r="F1264" s="144">
        <v>0.60000306800000003</v>
      </c>
    </row>
    <row r="1265" spans="2:6" x14ac:dyDescent="0.25">
      <c r="B1265" s="144">
        <v>0.55041284800000001</v>
      </c>
      <c r="C1265" s="144">
        <v>0.785814495</v>
      </c>
      <c r="E1265" s="144">
        <v>0.40113765099999998</v>
      </c>
      <c r="F1265" s="144">
        <v>0.56888615099999995</v>
      </c>
    </row>
    <row r="1266" spans="2:6" x14ac:dyDescent="0.25">
      <c r="B1266" s="144">
        <v>0.53855484600000003</v>
      </c>
      <c r="C1266" s="144">
        <v>0.63528990299999999</v>
      </c>
      <c r="E1266" s="144">
        <v>0.39593199499999998</v>
      </c>
      <c r="F1266" s="144">
        <v>0.42522833500000001</v>
      </c>
    </row>
    <row r="1267" spans="2:6" x14ac:dyDescent="0.25">
      <c r="B1267" s="144">
        <v>0.69250934799999997</v>
      </c>
      <c r="C1267" s="144">
        <v>0.90756864999999998</v>
      </c>
      <c r="E1267" s="144">
        <v>0.38959005099999999</v>
      </c>
      <c r="F1267" s="144">
        <v>0.13984106499999999</v>
      </c>
    </row>
    <row r="1268" spans="2:6" x14ac:dyDescent="0.25">
      <c r="B1268" s="144">
        <v>0.786669638</v>
      </c>
      <c r="C1268" s="144">
        <v>0.84579201599999998</v>
      </c>
      <c r="E1268" s="144">
        <v>0.190119753</v>
      </c>
      <c r="F1268" s="144">
        <v>0.295484144</v>
      </c>
    </row>
    <row r="1269" spans="2:6" x14ac:dyDescent="0.25">
      <c r="B1269" s="144">
        <v>0.642504203</v>
      </c>
      <c r="C1269" s="144">
        <v>0.84216691700000001</v>
      </c>
      <c r="E1269" s="144">
        <v>0.43661473000000001</v>
      </c>
      <c r="F1269" s="144">
        <v>0.19857930900000001</v>
      </c>
    </row>
    <row r="1270" spans="2:6" x14ac:dyDescent="0.25">
      <c r="B1270" s="144">
        <v>0.64109125700000003</v>
      </c>
      <c r="C1270" s="144">
        <v>0.81995127599999995</v>
      </c>
      <c r="E1270" s="144">
        <v>0.34138631600000002</v>
      </c>
      <c r="F1270" s="144">
        <v>0.17283939200000001</v>
      </c>
    </row>
    <row r="1271" spans="2:6" x14ac:dyDescent="0.25">
      <c r="B1271" s="144">
        <v>0.74094781899999995</v>
      </c>
      <c r="C1271" s="144">
        <v>0.618905025</v>
      </c>
      <c r="E1271" s="144">
        <v>0.31731659400000001</v>
      </c>
      <c r="F1271" s="144">
        <v>0.40703295499999997</v>
      </c>
    </row>
    <row r="1272" spans="2:6" x14ac:dyDescent="0.25">
      <c r="B1272" s="144">
        <v>0.52691493499999997</v>
      </c>
      <c r="C1272" s="144">
        <v>0.72393124399999997</v>
      </c>
      <c r="E1272" s="144">
        <v>0.45651026900000002</v>
      </c>
      <c r="F1272" s="144">
        <v>0.22570163600000001</v>
      </c>
    </row>
    <row r="1273" spans="2:6" x14ac:dyDescent="0.25">
      <c r="B1273" s="144">
        <v>0.78262995300000004</v>
      </c>
      <c r="C1273" s="144">
        <v>0.74630065199999995</v>
      </c>
      <c r="E1273" s="144">
        <v>0.201777861</v>
      </c>
      <c r="F1273" s="144">
        <v>0.43475103500000001</v>
      </c>
    </row>
    <row r="1274" spans="2:6" x14ac:dyDescent="0.25">
      <c r="B1274" s="144">
        <v>0.60261038199999994</v>
      </c>
      <c r="C1274" s="144">
        <v>0.61369848100000002</v>
      </c>
      <c r="E1274" s="144">
        <v>0.43860843700000002</v>
      </c>
      <c r="F1274" s="144">
        <v>0.38934321399999999</v>
      </c>
    </row>
    <row r="1275" spans="2:6" x14ac:dyDescent="0.25">
      <c r="B1275" s="144">
        <v>0.51928265299999998</v>
      </c>
      <c r="C1275" s="144">
        <v>0.63638861999999996</v>
      </c>
      <c r="E1275" s="144">
        <v>0.31858497699999999</v>
      </c>
      <c r="F1275" s="144">
        <v>0.39282717900000003</v>
      </c>
    </row>
    <row r="1276" spans="2:6" x14ac:dyDescent="0.25">
      <c r="B1276" s="144">
        <v>0.75091838300000002</v>
      </c>
      <c r="C1276" s="144">
        <v>0.80718965099999995</v>
      </c>
      <c r="E1276" s="144">
        <v>0.23202842500000001</v>
      </c>
      <c r="F1276" s="144">
        <v>0.15301791300000001</v>
      </c>
    </row>
    <row r="1277" spans="2:6" x14ac:dyDescent="0.25">
      <c r="B1277" s="144">
        <v>0.408267251</v>
      </c>
      <c r="C1277" s="144">
        <v>0.67122990699999996</v>
      </c>
      <c r="E1277" s="144">
        <v>0.64412571600000001</v>
      </c>
      <c r="F1277" s="144">
        <v>0.275331979</v>
      </c>
    </row>
    <row r="1278" spans="2:6" x14ac:dyDescent="0.25">
      <c r="B1278" s="144">
        <v>0.78017678800000001</v>
      </c>
      <c r="C1278" s="144">
        <v>0.85562856499999995</v>
      </c>
      <c r="E1278" s="144">
        <v>0.28240694100000002</v>
      </c>
      <c r="F1278" s="144">
        <v>0.12903397899999999</v>
      </c>
    </row>
    <row r="1279" spans="2:6" x14ac:dyDescent="0.25">
      <c r="B1279" s="144">
        <v>0.63905707499999997</v>
      </c>
      <c r="C1279" s="144">
        <v>0.71197506200000005</v>
      </c>
      <c r="E1279" s="144">
        <v>0.27671703399999997</v>
      </c>
      <c r="F1279" s="144">
        <v>0.18855575299999999</v>
      </c>
    </row>
    <row r="1280" spans="2:6" x14ac:dyDescent="0.25">
      <c r="B1280" s="144">
        <v>0.66353986700000001</v>
      </c>
      <c r="C1280" s="144">
        <v>0.82214567199999999</v>
      </c>
      <c r="E1280" s="144">
        <v>0.32748444300000001</v>
      </c>
      <c r="F1280" s="144">
        <v>0.16807279</v>
      </c>
    </row>
    <row r="1281" spans="2:6" x14ac:dyDescent="0.25">
      <c r="B1281" s="144">
        <v>0.73153327300000004</v>
      </c>
      <c r="C1281" s="144">
        <v>0.70407961900000005</v>
      </c>
      <c r="E1281" s="144">
        <v>0.19312578399999999</v>
      </c>
      <c r="F1281" s="144">
        <v>0.34262326799999998</v>
      </c>
    </row>
    <row r="1282" spans="2:6" x14ac:dyDescent="0.25">
      <c r="B1282" s="144">
        <v>0.58242291899999998</v>
      </c>
      <c r="C1282" s="144">
        <v>0.87178471800000001</v>
      </c>
      <c r="E1282" s="144">
        <v>0.33382336600000001</v>
      </c>
      <c r="F1282" s="144">
        <v>0.12311669</v>
      </c>
    </row>
    <row r="1283" spans="2:6" x14ac:dyDescent="0.25">
      <c r="B1283" s="144">
        <v>0.52963585300000005</v>
      </c>
      <c r="C1283" s="144">
        <v>0.73779537699999997</v>
      </c>
      <c r="E1283" s="144">
        <v>0.39105741100000002</v>
      </c>
      <c r="F1283" s="144">
        <v>0.25722052699999998</v>
      </c>
    </row>
    <row r="1284" spans="2:6" x14ac:dyDescent="0.25">
      <c r="B1284" s="144">
        <v>0.55480757700000005</v>
      </c>
      <c r="C1284" s="144">
        <v>0.83892368299999998</v>
      </c>
      <c r="E1284" s="144">
        <v>0.38929517499999999</v>
      </c>
      <c r="F1284" s="144">
        <v>0.14863235</v>
      </c>
    </row>
    <row r="1285" spans="2:6" x14ac:dyDescent="0.25">
      <c r="B1285" s="144">
        <v>0.53587608200000003</v>
      </c>
      <c r="C1285" s="144">
        <v>0.72485725300000003</v>
      </c>
      <c r="E1285" s="144">
        <v>0.40162149800000002</v>
      </c>
      <c r="F1285" s="144">
        <v>0.20417591099999999</v>
      </c>
    </row>
    <row r="1286" spans="2:6" x14ac:dyDescent="0.25">
      <c r="B1286" s="144">
        <v>0.67051957600000001</v>
      </c>
      <c r="C1286" s="144">
        <v>0.75436222500000005</v>
      </c>
      <c r="E1286" s="144">
        <v>0.30869287299999998</v>
      </c>
      <c r="F1286" s="144">
        <v>0.27571741999999999</v>
      </c>
    </row>
    <row r="1287" spans="2:6" x14ac:dyDescent="0.25">
      <c r="B1287" s="144">
        <v>0.64837028799999996</v>
      </c>
      <c r="C1287" s="144">
        <v>0.77951529900000005</v>
      </c>
      <c r="E1287" s="144">
        <v>0.41136163599999997</v>
      </c>
      <c r="F1287" s="144">
        <v>0.20138613799999999</v>
      </c>
    </row>
    <row r="1288" spans="2:6" x14ac:dyDescent="0.25">
      <c r="B1288" s="144">
        <v>0.64124999199999999</v>
      </c>
      <c r="C1288" s="144">
        <v>0.802568473</v>
      </c>
      <c r="E1288" s="144">
        <v>0.36492226</v>
      </c>
      <c r="F1288" s="144">
        <v>0.200597462</v>
      </c>
    </row>
    <row r="1289" spans="2:6" x14ac:dyDescent="0.25">
      <c r="B1289" s="144">
        <v>0.64011513600000003</v>
      </c>
      <c r="C1289" s="144">
        <v>0.82710284199999995</v>
      </c>
      <c r="E1289" s="144">
        <v>0.27625698599999998</v>
      </c>
      <c r="F1289" s="144">
        <v>0.18092216</v>
      </c>
    </row>
    <row r="1290" spans="2:6" x14ac:dyDescent="0.25">
      <c r="B1290" s="144">
        <v>0.62450867600000004</v>
      </c>
      <c r="C1290" s="144">
        <v>0.67147132399999998</v>
      </c>
      <c r="E1290" s="144">
        <v>0.367337951</v>
      </c>
      <c r="F1290" s="144">
        <v>0.29682123100000002</v>
      </c>
    </row>
    <row r="1291" spans="2:6" x14ac:dyDescent="0.25">
      <c r="B1291" s="144">
        <v>0.554487905</v>
      </c>
      <c r="C1291" s="144">
        <v>0.71015373100000001</v>
      </c>
      <c r="E1291" s="144">
        <v>0.45680691699999998</v>
      </c>
      <c r="F1291" s="144">
        <v>0.33499815300000002</v>
      </c>
    </row>
    <row r="1292" spans="2:6" x14ac:dyDescent="0.25">
      <c r="B1292" s="144">
        <v>0.73776574100000003</v>
      </c>
      <c r="C1292" s="144">
        <v>0.80435926400000002</v>
      </c>
      <c r="E1292" s="144">
        <v>0.42853759800000002</v>
      </c>
      <c r="F1292" s="144">
        <v>0.27196437699999998</v>
      </c>
    </row>
    <row r="1293" spans="2:6" x14ac:dyDescent="0.25">
      <c r="B1293" s="144">
        <v>0.52700960799999996</v>
      </c>
      <c r="C1293" s="144">
        <v>0.83560969100000004</v>
      </c>
      <c r="E1293" s="144">
        <v>0.56689589600000001</v>
      </c>
      <c r="F1293" s="144">
        <v>0.20393811000000001</v>
      </c>
    </row>
    <row r="1294" spans="2:6" x14ac:dyDescent="0.25">
      <c r="B1294" s="144">
        <v>0.67464891100000002</v>
      </c>
      <c r="C1294" s="144">
        <v>0.54142418599999997</v>
      </c>
      <c r="E1294" s="144">
        <v>0.28064157099999998</v>
      </c>
      <c r="F1294" s="144">
        <v>0.53006413799999996</v>
      </c>
    </row>
    <row r="1295" spans="2:6" x14ac:dyDescent="0.25">
      <c r="B1295" s="144">
        <v>0.75371051700000002</v>
      </c>
      <c r="C1295" s="144">
        <v>0.67590203900000001</v>
      </c>
      <c r="E1295" s="144">
        <v>0.54586664299999998</v>
      </c>
      <c r="F1295" s="144">
        <v>0.33650750600000001</v>
      </c>
    </row>
    <row r="1296" spans="2:6" x14ac:dyDescent="0.25">
      <c r="B1296" s="144">
        <v>0.64828793299999998</v>
      </c>
      <c r="C1296" s="144">
        <v>0.65721170900000003</v>
      </c>
      <c r="E1296" s="144">
        <v>0.31645415199999999</v>
      </c>
      <c r="F1296" s="144">
        <v>0.32646316800000003</v>
      </c>
    </row>
    <row r="1297" spans="2:6" x14ac:dyDescent="0.25">
      <c r="B1297" s="144">
        <v>0.50649421999999999</v>
      </c>
      <c r="C1297" s="144">
        <v>0.68011244100000001</v>
      </c>
      <c r="E1297" s="144">
        <v>0.37026818099999997</v>
      </c>
      <c r="F1297" s="144">
        <v>0.311746931</v>
      </c>
    </row>
    <row r="1298" spans="2:6" x14ac:dyDescent="0.25">
      <c r="B1298" s="144">
        <v>0.56430117599999996</v>
      </c>
      <c r="C1298" s="144">
        <v>0.76592839800000001</v>
      </c>
      <c r="E1298" s="144">
        <v>0.38576772799999998</v>
      </c>
      <c r="F1298" s="144">
        <v>0.207496499</v>
      </c>
    </row>
    <row r="1299" spans="2:6" x14ac:dyDescent="0.25">
      <c r="B1299" s="144">
        <v>0.43403909400000001</v>
      </c>
      <c r="C1299" s="144">
        <v>0.74092554499999996</v>
      </c>
      <c r="E1299" s="144">
        <v>0.36605920600000003</v>
      </c>
      <c r="F1299" s="144">
        <v>0.218284124</v>
      </c>
    </row>
    <row r="1300" spans="2:6" x14ac:dyDescent="0.25">
      <c r="B1300" s="144">
        <v>0.65244251099999995</v>
      </c>
      <c r="C1300" s="144">
        <v>0.85757541100000001</v>
      </c>
      <c r="E1300" s="144">
        <v>0.28435581300000001</v>
      </c>
      <c r="F1300" s="144">
        <v>0.138390294</v>
      </c>
    </row>
    <row r="1301" spans="2:6" x14ac:dyDescent="0.25">
      <c r="B1301" s="144">
        <v>0.65371305199999996</v>
      </c>
      <c r="C1301" s="144">
        <v>0.79241960300000003</v>
      </c>
      <c r="E1301" s="144">
        <v>0.44943229299999998</v>
      </c>
      <c r="F1301" s="144">
        <v>0.179736389</v>
      </c>
    </row>
    <row r="1302" spans="2:6" x14ac:dyDescent="0.25">
      <c r="B1302" s="144">
        <v>0.56253135399999998</v>
      </c>
      <c r="C1302" s="144">
        <v>0.812226012</v>
      </c>
      <c r="E1302" s="144">
        <v>0.28244471399999999</v>
      </c>
      <c r="F1302" s="144">
        <v>0.18228340500000001</v>
      </c>
    </row>
    <row r="1303" spans="2:6" x14ac:dyDescent="0.25">
      <c r="B1303" s="144">
        <v>0.68676294000000004</v>
      </c>
      <c r="C1303" s="144">
        <v>0.59830405099999995</v>
      </c>
      <c r="E1303" s="144">
        <v>0.25353105599999998</v>
      </c>
      <c r="F1303" s="144">
        <v>0.26557069900000002</v>
      </c>
    </row>
    <row r="1304" spans="2:6" x14ac:dyDescent="0.25">
      <c r="B1304" s="144">
        <v>0.79279031099999997</v>
      </c>
      <c r="C1304" s="144">
        <v>0.837539798</v>
      </c>
      <c r="E1304" s="144">
        <v>0.17927364300000001</v>
      </c>
      <c r="F1304" s="144">
        <v>0.132115912</v>
      </c>
    </row>
    <row r="1305" spans="2:6" x14ac:dyDescent="0.25">
      <c r="B1305" s="144">
        <v>0.61080942100000002</v>
      </c>
      <c r="C1305" s="144">
        <v>0.72647390199999995</v>
      </c>
      <c r="E1305" s="144">
        <v>0.36496484200000001</v>
      </c>
      <c r="F1305" s="144">
        <v>0.25822467799999999</v>
      </c>
    </row>
    <row r="1306" spans="2:6" x14ac:dyDescent="0.25">
      <c r="B1306" s="144">
        <v>0.54119671000000003</v>
      </c>
      <c r="C1306" s="144">
        <v>0.81205427100000005</v>
      </c>
      <c r="E1306" s="144">
        <v>0.53677549800000002</v>
      </c>
      <c r="F1306" s="144">
        <v>0.19382587800000001</v>
      </c>
    </row>
    <row r="1307" spans="2:6" x14ac:dyDescent="0.25">
      <c r="B1307" s="144">
        <v>0.68061509600000003</v>
      </c>
      <c r="C1307" s="144">
        <v>0.85856657599999997</v>
      </c>
      <c r="E1307" s="144">
        <v>0.32916454299999998</v>
      </c>
      <c r="F1307" s="144">
        <v>0.177742386</v>
      </c>
    </row>
    <row r="1308" spans="2:6" x14ac:dyDescent="0.25">
      <c r="B1308" s="144">
        <v>0.42723763799999998</v>
      </c>
      <c r="C1308" s="144">
        <v>0.85730159500000003</v>
      </c>
      <c r="E1308" s="144">
        <v>0.41780406799999997</v>
      </c>
      <c r="F1308" s="144">
        <v>0.17278866500000001</v>
      </c>
    </row>
    <row r="1309" spans="2:6" x14ac:dyDescent="0.25">
      <c r="B1309" s="144">
        <v>0.71984577999999999</v>
      </c>
      <c r="C1309" s="144">
        <v>0.79328377100000003</v>
      </c>
      <c r="E1309" s="144">
        <v>0.233185114</v>
      </c>
      <c r="F1309" s="144">
        <v>0.150757636</v>
      </c>
    </row>
    <row r="1310" spans="2:6" x14ac:dyDescent="0.25">
      <c r="B1310" s="144">
        <v>0.72546797500000004</v>
      </c>
      <c r="C1310" s="144">
        <v>0.65398450799999996</v>
      </c>
      <c r="E1310" s="144">
        <v>0.27236176299999998</v>
      </c>
      <c r="F1310" s="144">
        <v>0.30255105300000001</v>
      </c>
    </row>
    <row r="1311" spans="2:6" x14ac:dyDescent="0.25">
      <c r="B1311" s="144">
        <v>0.61400567299999997</v>
      </c>
      <c r="C1311" s="144">
        <v>0.63042854400000004</v>
      </c>
      <c r="E1311" s="144">
        <v>0.30584212900000002</v>
      </c>
      <c r="F1311" s="144">
        <v>0.31866823500000002</v>
      </c>
    </row>
    <row r="1312" spans="2:6" x14ac:dyDescent="0.25">
      <c r="B1312" s="144">
        <v>0.64980857800000003</v>
      </c>
      <c r="C1312" s="144">
        <v>0.68892283200000004</v>
      </c>
      <c r="E1312" s="144">
        <v>0.44867728699999998</v>
      </c>
      <c r="F1312" s="144">
        <v>0.199437116</v>
      </c>
    </row>
    <row r="1313" spans="2:6" x14ac:dyDescent="0.25">
      <c r="B1313" s="144">
        <v>0.62221899199999997</v>
      </c>
      <c r="C1313" s="144">
        <v>0.726580746</v>
      </c>
      <c r="E1313" s="144">
        <v>0.34912007299999998</v>
      </c>
      <c r="F1313" s="144">
        <v>0.25040012099999998</v>
      </c>
    </row>
    <row r="1314" spans="2:6" x14ac:dyDescent="0.25">
      <c r="B1314" s="144">
        <v>0.51828154299999996</v>
      </c>
      <c r="C1314" s="144">
        <v>0.828666711</v>
      </c>
      <c r="E1314" s="144">
        <v>0.42754225800000001</v>
      </c>
      <c r="F1314" s="144">
        <v>0.11276591599999999</v>
      </c>
    </row>
    <row r="1315" spans="2:6" x14ac:dyDescent="0.25">
      <c r="B1315" s="144">
        <v>0.62648315899999996</v>
      </c>
      <c r="C1315" s="144">
        <v>0.67001234099999996</v>
      </c>
      <c r="E1315" s="144">
        <v>0.51822194099999996</v>
      </c>
      <c r="F1315" s="144">
        <v>0.38685545799999999</v>
      </c>
    </row>
    <row r="1316" spans="2:6" x14ac:dyDescent="0.25">
      <c r="B1316" s="144">
        <v>0.71556141799999995</v>
      </c>
      <c r="C1316" s="144">
        <v>0.736333813</v>
      </c>
      <c r="E1316" s="144">
        <v>0.39243421299999998</v>
      </c>
      <c r="F1316" s="144">
        <v>0.21119120499999999</v>
      </c>
    </row>
    <row r="1317" spans="2:6" x14ac:dyDescent="0.25">
      <c r="B1317" s="144">
        <v>0.80877158900000001</v>
      </c>
      <c r="C1317" s="144">
        <v>0.76491607699999997</v>
      </c>
      <c r="E1317" s="144">
        <v>0.48282410999999997</v>
      </c>
      <c r="F1317" s="144">
        <v>0.16065254900000001</v>
      </c>
    </row>
    <row r="1318" spans="2:6" x14ac:dyDescent="0.25">
      <c r="B1318" s="144">
        <v>0.60931920699999997</v>
      </c>
      <c r="C1318" s="144">
        <v>0.903440621</v>
      </c>
      <c r="E1318" s="144">
        <v>0.34399970699999999</v>
      </c>
      <c r="F1318" s="144">
        <v>0.22990882800000001</v>
      </c>
    </row>
    <row r="1319" spans="2:6" x14ac:dyDescent="0.25">
      <c r="B1319" s="144">
        <v>0.62122997499999999</v>
      </c>
      <c r="C1319" s="144">
        <v>0.74294755199999996</v>
      </c>
      <c r="E1319" s="144">
        <v>0.46469519999999997</v>
      </c>
      <c r="F1319" s="144">
        <v>0.41210454400000002</v>
      </c>
    </row>
    <row r="1320" spans="2:6" x14ac:dyDescent="0.25">
      <c r="B1320" s="144">
        <v>0.66713993699999996</v>
      </c>
      <c r="C1320" s="144">
        <v>0.74587162799999995</v>
      </c>
      <c r="E1320" s="144">
        <v>0.321653403</v>
      </c>
      <c r="F1320" s="144">
        <v>0.45251471199999999</v>
      </c>
    </row>
    <row r="1321" spans="2:6" x14ac:dyDescent="0.25">
      <c r="B1321" s="144">
        <v>0.77079946099999996</v>
      </c>
      <c r="C1321" s="144">
        <v>0.74020891799999999</v>
      </c>
      <c r="E1321" s="144">
        <v>0.29550463700000001</v>
      </c>
      <c r="F1321" s="144">
        <v>0.33693003399999999</v>
      </c>
    </row>
    <row r="1322" spans="2:6" x14ac:dyDescent="0.25">
      <c r="B1322" s="144">
        <v>0.72390256500000005</v>
      </c>
      <c r="C1322" s="144">
        <v>0.86027764699999998</v>
      </c>
      <c r="E1322" s="144">
        <v>0.33151048300000002</v>
      </c>
      <c r="F1322" s="144">
        <v>0.13040705599999999</v>
      </c>
    </row>
    <row r="1323" spans="2:6" x14ac:dyDescent="0.25">
      <c r="B1323" s="144">
        <v>0.559691932</v>
      </c>
      <c r="C1323" s="144">
        <v>0.80180907700000004</v>
      </c>
      <c r="E1323" s="144">
        <v>0.43114339600000001</v>
      </c>
      <c r="F1323" s="144">
        <v>0.20844644300000001</v>
      </c>
    </row>
    <row r="1324" spans="2:6" x14ac:dyDescent="0.25">
      <c r="B1324" s="144">
        <v>0.58714623200000005</v>
      </c>
      <c r="C1324" s="144">
        <v>0.69558926200000004</v>
      </c>
      <c r="E1324" s="144">
        <v>0.50045974199999999</v>
      </c>
      <c r="F1324" s="144">
        <v>0.35624949299999997</v>
      </c>
    </row>
    <row r="1325" spans="2:6" x14ac:dyDescent="0.25">
      <c r="B1325" s="144">
        <v>0.58481656900000001</v>
      </c>
      <c r="C1325" s="144">
        <v>0.83887053199999995</v>
      </c>
      <c r="E1325" s="144">
        <v>0.35986267900000002</v>
      </c>
      <c r="F1325" s="144">
        <v>0.17993109299999999</v>
      </c>
    </row>
    <row r="1326" spans="2:6" x14ac:dyDescent="0.25">
      <c r="B1326" s="144">
        <v>0.64595430899999995</v>
      </c>
      <c r="C1326" s="144">
        <v>0.78059358599999995</v>
      </c>
      <c r="E1326" s="144">
        <v>0.25290534399999998</v>
      </c>
      <c r="F1326" s="144">
        <v>0.20895729199999999</v>
      </c>
    </row>
    <row r="1327" spans="2:6" x14ac:dyDescent="0.25">
      <c r="B1327" s="144">
        <v>0.554309791</v>
      </c>
      <c r="C1327" s="144">
        <v>0.79612892400000002</v>
      </c>
      <c r="E1327" s="144">
        <v>0.41920115800000002</v>
      </c>
      <c r="F1327" s="144">
        <v>0.262319356</v>
      </c>
    </row>
    <row r="1328" spans="2:6" x14ac:dyDescent="0.25">
      <c r="B1328" s="144">
        <v>0.665166492</v>
      </c>
      <c r="C1328" s="144">
        <v>0.653541339</v>
      </c>
      <c r="E1328" s="144">
        <v>0.25208235800000001</v>
      </c>
      <c r="F1328" s="144">
        <v>0.37047419799999998</v>
      </c>
    </row>
    <row r="1329" spans="2:6" x14ac:dyDescent="0.25">
      <c r="B1329" s="144">
        <v>0.61550406499999999</v>
      </c>
      <c r="C1329" s="144">
        <v>0.79255248599999994</v>
      </c>
      <c r="E1329" s="144">
        <v>0.28149150099999998</v>
      </c>
      <c r="F1329" s="144">
        <v>0.29918172199999998</v>
      </c>
    </row>
    <row r="1330" spans="2:6" x14ac:dyDescent="0.25">
      <c r="B1330" s="144">
        <v>0.73665641599999998</v>
      </c>
      <c r="C1330" s="144">
        <v>0.85588616100000003</v>
      </c>
      <c r="E1330" s="144">
        <v>0.41848049599999998</v>
      </c>
      <c r="F1330" s="144">
        <v>0.12559463100000001</v>
      </c>
    </row>
    <row r="1331" spans="2:6" x14ac:dyDescent="0.25">
      <c r="B1331" s="144">
        <v>0.68577782399999998</v>
      </c>
      <c r="C1331" s="144">
        <v>0.71516039399999998</v>
      </c>
      <c r="E1331" s="144">
        <v>0.26747412799999998</v>
      </c>
      <c r="F1331" s="144">
        <v>0.236922202</v>
      </c>
    </row>
    <row r="1332" spans="2:6" x14ac:dyDescent="0.25">
      <c r="B1332" s="144">
        <v>0.648706805</v>
      </c>
      <c r="C1332" s="144">
        <v>0.63364592099999995</v>
      </c>
      <c r="E1332" s="144">
        <v>0.24544455700000001</v>
      </c>
      <c r="F1332" s="144">
        <v>0.25480476899999999</v>
      </c>
    </row>
    <row r="1333" spans="2:6" x14ac:dyDescent="0.25">
      <c r="B1333" s="144">
        <v>0.59936258200000003</v>
      </c>
      <c r="C1333" s="144">
        <v>0.67969566699999995</v>
      </c>
      <c r="E1333" s="144">
        <v>0.30548782099999999</v>
      </c>
      <c r="F1333" s="144">
        <v>0.25424750499999998</v>
      </c>
    </row>
    <row r="1334" spans="2:6" x14ac:dyDescent="0.25">
      <c r="B1334" s="144">
        <v>0.55174513000000003</v>
      </c>
      <c r="C1334" s="144">
        <v>0.78911997700000003</v>
      </c>
      <c r="E1334" s="144">
        <v>0.28310439599999998</v>
      </c>
      <c r="F1334" s="144">
        <v>0.207210065</v>
      </c>
    </row>
    <row r="1335" spans="2:6" x14ac:dyDescent="0.25">
      <c r="B1335" s="144">
        <v>0.49472474599999999</v>
      </c>
      <c r="C1335" s="144">
        <v>0.73547211300000004</v>
      </c>
      <c r="E1335" s="144">
        <v>0.46032334200000002</v>
      </c>
      <c r="F1335" s="144">
        <v>0.205917929</v>
      </c>
    </row>
    <row r="1336" spans="2:6" x14ac:dyDescent="0.25">
      <c r="B1336" s="144">
        <v>0.45033991000000001</v>
      </c>
      <c r="C1336" s="144">
        <v>0.715021358</v>
      </c>
      <c r="E1336" s="144">
        <v>0.53720511999999998</v>
      </c>
      <c r="F1336" s="144">
        <v>0.276775618</v>
      </c>
    </row>
    <row r="1337" spans="2:6" x14ac:dyDescent="0.25">
      <c r="B1337" s="144">
        <v>0.56209140800000001</v>
      </c>
      <c r="C1337" s="144">
        <v>0.66123833600000004</v>
      </c>
      <c r="E1337" s="144">
        <v>0.42952174700000001</v>
      </c>
      <c r="F1337" s="144">
        <v>0.279333891</v>
      </c>
    </row>
    <row r="1338" spans="2:6" x14ac:dyDescent="0.25">
      <c r="B1338" s="144">
        <v>0.63728010599999996</v>
      </c>
      <c r="C1338" s="144">
        <v>0.77700426600000005</v>
      </c>
      <c r="E1338" s="144">
        <v>0.43231441300000001</v>
      </c>
      <c r="F1338" s="144">
        <v>0.113082947</v>
      </c>
    </row>
    <row r="1339" spans="2:6" x14ac:dyDescent="0.25">
      <c r="B1339" s="144">
        <v>0.700837712</v>
      </c>
      <c r="C1339" s="144">
        <v>0.92627584399999996</v>
      </c>
      <c r="E1339" s="144">
        <v>0.22255190399999999</v>
      </c>
      <c r="F1339" s="144">
        <v>8.8261186000000005E-2</v>
      </c>
    </row>
    <row r="1340" spans="2:6" x14ac:dyDescent="0.25">
      <c r="B1340" s="144">
        <v>0.59338228199999998</v>
      </c>
      <c r="C1340" s="144">
        <v>0.665905407</v>
      </c>
      <c r="E1340" s="144">
        <v>0.23362376300000001</v>
      </c>
      <c r="F1340" s="144">
        <v>0.54228410299999996</v>
      </c>
    </row>
    <row r="1341" spans="2:6" x14ac:dyDescent="0.25">
      <c r="B1341" s="144">
        <v>0.60728965199999996</v>
      </c>
      <c r="C1341" s="144">
        <v>0.91878501599999995</v>
      </c>
      <c r="E1341" s="144">
        <v>0.28648802200000001</v>
      </c>
      <c r="F1341" s="144">
        <v>9.0702237000000005E-2</v>
      </c>
    </row>
    <row r="1342" spans="2:6" x14ac:dyDescent="0.25">
      <c r="B1342" s="144">
        <v>0.77501414999999996</v>
      </c>
      <c r="C1342" s="144">
        <v>0.81252615500000003</v>
      </c>
      <c r="E1342" s="144">
        <v>0.66929756699999998</v>
      </c>
      <c r="F1342" s="144">
        <v>0.16995237399999999</v>
      </c>
    </row>
    <row r="1343" spans="2:6" x14ac:dyDescent="0.25">
      <c r="B1343" s="144">
        <v>0.473027743</v>
      </c>
      <c r="C1343" s="144">
        <v>0.80758420500000005</v>
      </c>
      <c r="E1343" s="144">
        <v>1.1037004340000001</v>
      </c>
      <c r="F1343" s="144">
        <v>0.232621307</v>
      </c>
    </row>
    <row r="1344" spans="2:6" x14ac:dyDescent="0.25">
      <c r="B1344" s="144">
        <v>0.67366031299999996</v>
      </c>
      <c r="C1344" s="144">
        <v>0.82576436499999994</v>
      </c>
      <c r="E1344" s="144">
        <v>0.55068547499999998</v>
      </c>
      <c r="F1344" s="144">
        <v>0.12833965899999999</v>
      </c>
    </row>
    <row r="1345" spans="2:6" x14ac:dyDescent="0.25">
      <c r="B1345" s="144">
        <v>0.66265919799999995</v>
      </c>
      <c r="C1345" s="144">
        <v>0.85572739900000006</v>
      </c>
      <c r="E1345" s="144">
        <v>0.69252366700000001</v>
      </c>
      <c r="F1345" s="144">
        <v>0.106410828</v>
      </c>
    </row>
    <row r="1346" spans="2:6" x14ac:dyDescent="0.25">
      <c r="B1346" s="144">
        <v>0.630524415</v>
      </c>
      <c r="C1346" s="144">
        <v>0.68961415100000001</v>
      </c>
      <c r="E1346" s="144">
        <v>0.406751315</v>
      </c>
      <c r="F1346" s="144">
        <v>0.318064921</v>
      </c>
    </row>
    <row r="1347" spans="2:6" x14ac:dyDescent="0.25">
      <c r="B1347" s="144">
        <v>0.469541665</v>
      </c>
      <c r="C1347" s="144">
        <v>0.62197562399999995</v>
      </c>
      <c r="E1347" s="144">
        <v>0.66980013000000005</v>
      </c>
      <c r="F1347" s="144">
        <v>0.30775607300000002</v>
      </c>
    </row>
    <row r="1348" spans="2:6" x14ac:dyDescent="0.25">
      <c r="B1348" s="144">
        <v>0.74174557699999999</v>
      </c>
      <c r="C1348" s="144">
        <v>0.65403308100000002</v>
      </c>
      <c r="E1348" s="144">
        <v>0.32587699999999997</v>
      </c>
      <c r="F1348" s="144">
        <v>0.279118951</v>
      </c>
    </row>
    <row r="1349" spans="2:6" x14ac:dyDescent="0.25">
      <c r="B1349" s="144">
        <v>0.68671875299999996</v>
      </c>
      <c r="C1349" s="144">
        <v>0.79590819700000004</v>
      </c>
      <c r="E1349" s="144">
        <v>0.74077806099999999</v>
      </c>
      <c r="F1349" s="144">
        <v>0.148270872</v>
      </c>
    </row>
    <row r="1350" spans="2:6" x14ac:dyDescent="0.25">
      <c r="B1350" s="144">
        <v>0.63006582700000002</v>
      </c>
      <c r="C1350" s="144">
        <v>0.84270134399999996</v>
      </c>
      <c r="E1350" s="144">
        <v>0.52484750700000005</v>
      </c>
      <c r="F1350" s="144">
        <v>0.127906303</v>
      </c>
    </row>
    <row r="1351" spans="2:6" x14ac:dyDescent="0.25">
      <c r="B1351" s="144">
        <v>0.37849714600000001</v>
      </c>
      <c r="C1351" s="144">
        <v>0.84171769699999999</v>
      </c>
      <c r="E1351" s="144">
        <v>0.56340985700000001</v>
      </c>
      <c r="F1351" s="144">
        <v>0.134501131</v>
      </c>
    </row>
    <row r="1352" spans="2:6" x14ac:dyDescent="0.25">
      <c r="B1352" s="144">
        <v>0.40044911399999999</v>
      </c>
      <c r="C1352" s="144">
        <v>0.78579699199999997</v>
      </c>
      <c r="E1352" s="144">
        <v>0.493131765</v>
      </c>
      <c r="F1352" s="144">
        <v>0.13795237099999999</v>
      </c>
    </row>
    <row r="1353" spans="2:6" x14ac:dyDescent="0.25">
      <c r="B1353" s="144">
        <v>0.47658269800000003</v>
      </c>
      <c r="C1353" s="144">
        <v>0.71460531800000004</v>
      </c>
      <c r="E1353" s="144">
        <v>0.43235691100000001</v>
      </c>
      <c r="F1353" s="144">
        <v>0.20810403999999999</v>
      </c>
    </row>
    <row r="1354" spans="2:6" x14ac:dyDescent="0.25">
      <c r="B1354" s="144">
        <v>0.55465429399999999</v>
      </c>
      <c r="C1354" s="144">
        <v>0.86715988300000002</v>
      </c>
      <c r="E1354" s="144">
        <v>0.25936616800000001</v>
      </c>
      <c r="F1354" s="144">
        <v>0.23680621199999999</v>
      </c>
    </row>
    <row r="1355" spans="2:6" x14ac:dyDescent="0.25">
      <c r="B1355" s="144">
        <v>0.53588914099999996</v>
      </c>
      <c r="C1355" s="144">
        <v>0.95147857599999996</v>
      </c>
      <c r="E1355" s="144">
        <v>0.71140629200000005</v>
      </c>
      <c r="F1355" s="144">
        <v>8.3514951000000004E-2</v>
      </c>
    </row>
    <row r="1356" spans="2:6" x14ac:dyDescent="0.25">
      <c r="B1356" s="144">
        <v>0.68761860699999999</v>
      </c>
      <c r="C1356" s="144">
        <v>0.79972096999999998</v>
      </c>
      <c r="E1356" s="144">
        <v>0.29724614500000002</v>
      </c>
      <c r="F1356" s="144">
        <v>0.26642698999999997</v>
      </c>
    </row>
    <row r="1357" spans="2:6" x14ac:dyDescent="0.25">
      <c r="B1357" s="144">
        <v>0.57834982800000001</v>
      </c>
      <c r="C1357" s="144">
        <v>0.84020409600000001</v>
      </c>
      <c r="E1357" s="144">
        <v>0.480447022</v>
      </c>
      <c r="F1357" s="144">
        <v>0.265780075</v>
      </c>
    </row>
    <row r="1358" spans="2:6" x14ac:dyDescent="0.25">
      <c r="B1358" s="144">
        <v>0.67239868199999997</v>
      </c>
      <c r="C1358" s="144">
        <v>0.81018065800000005</v>
      </c>
      <c r="E1358" s="144">
        <v>0.31192563000000001</v>
      </c>
      <c r="F1358" s="144">
        <v>0.18925146900000001</v>
      </c>
    </row>
    <row r="1359" spans="2:6" x14ac:dyDescent="0.25">
      <c r="B1359" s="144">
        <v>0.60846665799999999</v>
      </c>
      <c r="C1359" s="144">
        <v>0.77718523299999998</v>
      </c>
      <c r="E1359" s="144">
        <v>0.31853896900000001</v>
      </c>
      <c r="F1359" s="144">
        <v>0.30122236099999999</v>
      </c>
    </row>
    <row r="1360" spans="2:6" x14ac:dyDescent="0.25">
      <c r="B1360" s="144">
        <v>0.57267598200000003</v>
      </c>
      <c r="C1360" s="144">
        <v>0.79832967399999999</v>
      </c>
      <c r="E1360" s="144">
        <v>0.36945108599999998</v>
      </c>
      <c r="F1360" s="144">
        <v>0.31463244699999998</v>
      </c>
    </row>
    <row r="1361" spans="2:6" x14ac:dyDescent="0.25">
      <c r="B1361" s="144">
        <v>0.76397277299999999</v>
      </c>
      <c r="C1361" s="144">
        <v>0.796962752</v>
      </c>
      <c r="E1361" s="144">
        <v>0.199466856</v>
      </c>
      <c r="F1361" s="144">
        <v>0.237391093</v>
      </c>
    </row>
    <row r="1362" spans="2:6" x14ac:dyDescent="0.25">
      <c r="B1362" s="144">
        <v>0.763691538</v>
      </c>
      <c r="C1362" s="144">
        <v>0.70411241300000005</v>
      </c>
      <c r="E1362" s="144">
        <v>0.39695074899999999</v>
      </c>
      <c r="F1362" s="144">
        <v>0.24656539</v>
      </c>
    </row>
    <row r="1363" spans="2:6" x14ac:dyDescent="0.25">
      <c r="B1363" s="144">
        <v>0.72785613299999996</v>
      </c>
      <c r="C1363" s="144">
        <v>0.86486277499999997</v>
      </c>
      <c r="E1363" s="144">
        <v>0.21422194999999999</v>
      </c>
      <c r="F1363" s="144">
        <v>0.179435701</v>
      </c>
    </row>
    <row r="1364" spans="2:6" x14ac:dyDescent="0.25">
      <c r="B1364" s="144">
        <v>0.63387090700000004</v>
      </c>
      <c r="C1364" s="144">
        <v>0.80494162700000005</v>
      </c>
      <c r="E1364" s="144">
        <v>0.38604514200000001</v>
      </c>
      <c r="F1364" s="144">
        <v>0.19920276100000001</v>
      </c>
    </row>
    <row r="1365" spans="2:6" x14ac:dyDescent="0.25">
      <c r="B1365" s="144">
        <v>0.70117973499999997</v>
      </c>
      <c r="C1365" s="144">
        <v>0.78531511399999998</v>
      </c>
      <c r="E1365" s="144">
        <v>0.36634040499999998</v>
      </c>
      <c r="F1365" s="144">
        <v>0.184915209</v>
      </c>
    </row>
    <row r="1366" spans="2:6" x14ac:dyDescent="0.25">
      <c r="B1366" s="144">
        <v>0.59593428000000004</v>
      </c>
      <c r="C1366" s="144">
        <v>0.70112591099999999</v>
      </c>
      <c r="E1366" s="144">
        <v>0.59078438499999997</v>
      </c>
      <c r="F1366" s="144">
        <v>0.34020472600000001</v>
      </c>
    </row>
    <row r="1367" spans="2:6" x14ac:dyDescent="0.25">
      <c r="B1367" s="144">
        <v>0.69233767000000002</v>
      </c>
      <c r="C1367" s="144">
        <v>0.80691926199999997</v>
      </c>
      <c r="E1367" s="144">
        <v>0.28715046599999999</v>
      </c>
      <c r="F1367" s="144">
        <v>0.19736510500000001</v>
      </c>
    </row>
    <row r="1368" spans="2:6" x14ac:dyDescent="0.25">
      <c r="B1368" s="144">
        <v>0.68553792300000005</v>
      </c>
      <c r="C1368" s="144">
        <v>0.79340197000000001</v>
      </c>
      <c r="E1368" s="144">
        <v>0.34745542600000001</v>
      </c>
      <c r="F1368" s="144">
        <v>0.17810410600000001</v>
      </c>
    </row>
    <row r="1369" spans="2:6" x14ac:dyDescent="0.25">
      <c r="B1369" s="144">
        <v>0.78514039899999999</v>
      </c>
      <c r="C1369" s="144">
        <v>0.79516915200000005</v>
      </c>
      <c r="E1369" s="144">
        <v>0.185903126</v>
      </c>
      <c r="F1369" s="144">
        <v>0.14832008399999999</v>
      </c>
    </row>
    <row r="1370" spans="2:6" x14ac:dyDescent="0.25">
      <c r="B1370" s="144">
        <v>0.63129965799999999</v>
      </c>
      <c r="C1370" s="144">
        <v>0.80461872599999995</v>
      </c>
      <c r="E1370" s="144">
        <v>0.258742631</v>
      </c>
      <c r="F1370" s="144">
        <v>0.185815129</v>
      </c>
    </row>
    <row r="1371" spans="2:6" x14ac:dyDescent="0.25">
      <c r="B1371" s="144">
        <v>0.65472659200000005</v>
      </c>
      <c r="C1371" s="144">
        <v>0.89198851599999995</v>
      </c>
      <c r="E1371" s="144">
        <v>0.28577512500000002</v>
      </c>
      <c r="F1371" s="144">
        <v>0.16910191099999999</v>
      </c>
    </row>
    <row r="1372" spans="2:6" x14ac:dyDescent="0.25">
      <c r="B1372" s="144">
        <v>0.55106738700000002</v>
      </c>
      <c r="C1372" s="144">
        <v>0.74187535999999998</v>
      </c>
      <c r="E1372" s="144">
        <v>0.39817633499999999</v>
      </c>
      <c r="F1372" s="144">
        <v>0.173393042</v>
      </c>
    </row>
    <row r="1373" spans="2:6" x14ac:dyDescent="0.25">
      <c r="B1373" s="144">
        <v>0.72420222099999998</v>
      </c>
      <c r="C1373" s="144">
        <v>0.70453727799999999</v>
      </c>
      <c r="E1373" s="144">
        <v>0.309088103</v>
      </c>
      <c r="F1373" s="144">
        <v>0.24575823499999999</v>
      </c>
    </row>
    <row r="1374" spans="2:6" x14ac:dyDescent="0.25">
      <c r="B1374" s="144">
        <v>0.57420795999999996</v>
      </c>
      <c r="C1374" s="144">
        <v>0.84168607699999998</v>
      </c>
      <c r="E1374" s="144">
        <v>0.42165059999999999</v>
      </c>
      <c r="F1374" s="144">
        <v>0.12871814500000001</v>
      </c>
    </row>
    <row r="1375" spans="2:6" x14ac:dyDescent="0.25">
      <c r="B1375" s="144">
        <v>0.49562555000000003</v>
      </c>
      <c r="C1375" s="144">
        <v>0.91075506699999997</v>
      </c>
      <c r="E1375" s="144">
        <v>0.86345808499999999</v>
      </c>
      <c r="F1375" s="144">
        <v>0.21553384</v>
      </c>
    </row>
    <row r="1376" spans="2:6" x14ac:dyDescent="0.25">
      <c r="B1376" s="144">
        <v>0.53189708999999996</v>
      </c>
      <c r="C1376" s="144">
        <v>0.84222264899999999</v>
      </c>
      <c r="E1376" s="144">
        <v>0.52196927000000004</v>
      </c>
      <c r="F1376" s="144">
        <v>0.178528135</v>
      </c>
    </row>
    <row r="1377" spans="2:6" x14ac:dyDescent="0.25">
      <c r="B1377" s="144">
        <v>0.664578114</v>
      </c>
      <c r="C1377" s="144">
        <v>0.91675529899999997</v>
      </c>
      <c r="E1377" s="144">
        <v>0.29021731699999997</v>
      </c>
      <c r="F1377" s="144">
        <v>0.15071372399999999</v>
      </c>
    </row>
    <row r="1378" spans="2:6" x14ac:dyDescent="0.25">
      <c r="B1378" s="144">
        <v>0.56438999199999995</v>
      </c>
      <c r="C1378" s="144">
        <v>0.90846925000000001</v>
      </c>
      <c r="E1378" s="144">
        <v>0.30974295200000002</v>
      </c>
      <c r="F1378" s="144">
        <v>0.154665943</v>
      </c>
    </row>
    <row r="1379" spans="2:6" x14ac:dyDescent="0.25">
      <c r="B1379" s="144">
        <v>0.72187312100000001</v>
      </c>
      <c r="C1379" s="144">
        <v>0.92188566199999999</v>
      </c>
      <c r="E1379" s="144">
        <v>0.56801577700000005</v>
      </c>
      <c r="F1379" s="144">
        <v>0.114621312</v>
      </c>
    </row>
    <row r="1380" spans="2:6" x14ac:dyDescent="0.25">
      <c r="B1380" s="144">
        <v>0.73845932800000003</v>
      </c>
      <c r="C1380" s="144">
        <v>0.83823562100000004</v>
      </c>
      <c r="E1380" s="144">
        <v>0.32637168999999999</v>
      </c>
      <c r="F1380" s="144">
        <v>0.15604206600000001</v>
      </c>
    </row>
    <row r="1381" spans="2:6" x14ac:dyDescent="0.25">
      <c r="B1381" s="144">
        <v>0.70302545599999999</v>
      </c>
      <c r="C1381" s="144">
        <v>0.88337739999999998</v>
      </c>
      <c r="E1381" s="144">
        <v>0.25309950199999998</v>
      </c>
      <c r="F1381" s="144">
        <v>0.16759526299999999</v>
      </c>
    </row>
    <row r="1382" spans="2:6" x14ac:dyDescent="0.25">
      <c r="B1382" s="144">
        <v>0.78093491199999998</v>
      </c>
      <c r="C1382" s="144">
        <v>0.84879122399999996</v>
      </c>
      <c r="E1382" s="144">
        <v>0.24636653999999999</v>
      </c>
      <c r="F1382" s="144">
        <v>0.18954753899999999</v>
      </c>
    </row>
    <row r="1383" spans="2:6" x14ac:dyDescent="0.25">
      <c r="B1383" s="144">
        <v>0.57621781000000005</v>
      </c>
      <c r="C1383" s="144">
        <v>0.78259524599999997</v>
      </c>
      <c r="E1383" s="144">
        <v>0.40623830900000002</v>
      </c>
      <c r="F1383" s="144">
        <v>0.21540227000000001</v>
      </c>
    </row>
    <row r="1384" spans="2:6" x14ac:dyDescent="0.25">
      <c r="B1384" s="144">
        <v>0.69624941100000004</v>
      </c>
      <c r="C1384" s="144">
        <v>0.87468172200000005</v>
      </c>
      <c r="E1384" s="144">
        <v>0.28512826000000002</v>
      </c>
      <c r="F1384" s="144">
        <v>0.115566823</v>
      </c>
    </row>
    <row r="1385" spans="2:6" x14ac:dyDescent="0.25">
      <c r="B1385" s="144">
        <v>0.76758937500000002</v>
      </c>
      <c r="C1385" s="144">
        <v>0.89076704200000001</v>
      </c>
      <c r="E1385" s="144">
        <v>0.25206552999999998</v>
      </c>
      <c r="F1385" s="144">
        <v>0.111471854</v>
      </c>
    </row>
    <row r="1386" spans="2:6" x14ac:dyDescent="0.25">
      <c r="B1386" s="144">
        <v>0.63430877799999996</v>
      </c>
      <c r="C1386" s="144">
        <v>0.71876695099999999</v>
      </c>
      <c r="E1386" s="144">
        <v>0.50691180899999999</v>
      </c>
      <c r="F1386" s="144">
        <v>0.22249961100000001</v>
      </c>
    </row>
    <row r="1387" spans="2:6" x14ac:dyDescent="0.25">
      <c r="B1387" s="144">
        <v>0.59944275800000002</v>
      </c>
      <c r="C1387" s="144">
        <v>0.93354300800000001</v>
      </c>
      <c r="E1387" s="144">
        <v>0.37032098299999999</v>
      </c>
      <c r="F1387" s="144">
        <v>7.0986195000000002E-2</v>
      </c>
    </row>
    <row r="1388" spans="2:6" x14ac:dyDescent="0.25">
      <c r="B1388" s="144">
        <v>0.63745557399999997</v>
      </c>
      <c r="C1388" s="144">
        <v>0.82871925899999999</v>
      </c>
      <c r="E1388" s="144">
        <v>0.35109734300000001</v>
      </c>
      <c r="F1388" s="144">
        <v>0.276923011</v>
      </c>
    </row>
    <row r="1389" spans="2:6" x14ac:dyDescent="0.25">
      <c r="B1389" s="144">
        <v>0.63047413399999996</v>
      </c>
      <c r="C1389" s="144">
        <v>0.793131539</v>
      </c>
      <c r="E1389" s="144">
        <v>0.297094105</v>
      </c>
      <c r="F1389" s="144">
        <v>0.199073957</v>
      </c>
    </row>
    <row r="1390" spans="2:6" x14ac:dyDescent="0.25">
      <c r="B1390" s="144">
        <v>0.73883629100000003</v>
      </c>
      <c r="C1390" s="144">
        <v>0.83606906999999997</v>
      </c>
      <c r="E1390" s="144">
        <v>0.20047605800000001</v>
      </c>
      <c r="F1390" s="144">
        <v>0.207719818</v>
      </c>
    </row>
    <row r="1391" spans="2:6" x14ac:dyDescent="0.25">
      <c r="B1391" s="144">
        <v>0.64423552299999998</v>
      </c>
      <c r="C1391" s="144">
        <v>0.76795353799999999</v>
      </c>
      <c r="E1391" s="144">
        <v>0.222220838</v>
      </c>
      <c r="F1391" s="144">
        <v>0.137158483</v>
      </c>
    </row>
    <row r="1392" spans="2:6" x14ac:dyDescent="0.25">
      <c r="B1392" s="144">
        <v>0.68168016399999998</v>
      </c>
      <c r="C1392" s="144">
        <v>0.79663085</v>
      </c>
      <c r="E1392" s="144">
        <v>0.231699775</v>
      </c>
      <c r="F1392" s="144">
        <v>0.24792693099999999</v>
      </c>
    </row>
    <row r="1393" spans="2:6" x14ac:dyDescent="0.25">
      <c r="B1393" s="144">
        <v>0.72992719100000003</v>
      </c>
      <c r="C1393" s="144">
        <v>0.85733459199999995</v>
      </c>
      <c r="E1393" s="144">
        <v>0.22996286499999999</v>
      </c>
      <c r="F1393" s="144">
        <v>0.14563432200000001</v>
      </c>
    </row>
    <row r="1394" spans="2:6" x14ac:dyDescent="0.25">
      <c r="B1394" s="144">
        <v>0.69039145800000001</v>
      </c>
      <c r="C1394" s="144">
        <v>0.89529535800000004</v>
      </c>
      <c r="E1394" s="144">
        <v>0.30707854099999998</v>
      </c>
      <c r="F1394" s="144">
        <v>0.18422022499999999</v>
      </c>
    </row>
    <row r="1395" spans="2:6" x14ac:dyDescent="0.25">
      <c r="B1395" s="144">
        <v>0.73067305400000004</v>
      </c>
      <c r="C1395" s="144">
        <v>0.78781295900000003</v>
      </c>
      <c r="E1395" s="144">
        <v>0.16071564799999999</v>
      </c>
      <c r="F1395" s="144">
        <v>0.277615907</v>
      </c>
    </row>
    <row r="1396" spans="2:6" x14ac:dyDescent="0.25">
      <c r="B1396" s="144">
        <v>0.67252468499999996</v>
      </c>
      <c r="C1396" s="144">
        <v>0.81453368900000001</v>
      </c>
      <c r="E1396" s="144">
        <v>0.32447935900000002</v>
      </c>
      <c r="F1396" s="144">
        <v>0.20284250300000001</v>
      </c>
    </row>
    <row r="1397" spans="2:6" x14ac:dyDescent="0.25">
      <c r="B1397" s="144">
        <v>0.53713113000000001</v>
      </c>
      <c r="C1397" s="144">
        <v>0.86202176600000002</v>
      </c>
      <c r="E1397" s="144">
        <v>0.64177866800000005</v>
      </c>
      <c r="F1397" s="144">
        <v>0.214512326</v>
      </c>
    </row>
    <row r="1398" spans="2:6" x14ac:dyDescent="0.25">
      <c r="B1398" s="144">
        <v>0.692996155</v>
      </c>
      <c r="C1398" s="144">
        <v>0.74000905500000003</v>
      </c>
      <c r="E1398" s="144">
        <v>0.35527525300000001</v>
      </c>
      <c r="F1398" s="144">
        <v>0.26629054800000002</v>
      </c>
    </row>
    <row r="1399" spans="2:6" x14ac:dyDescent="0.25">
      <c r="B1399" s="144">
        <v>0.52554084700000003</v>
      </c>
      <c r="C1399" s="144">
        <v>0.80089675299999996</v>
      </c>
      <c r="E1399" s="144">
        <v>0.636158632</v>
      </c>
      <c r="F1399" s="144">
        <v>0.21439697699999999</v>
      </c>
    </row>
    <row r="1400" spans="2:6" x14ac:dyDescent="0.25">
      <c r="B1400" s="144">
        <v>0.55235168999999995</v>
      </c>
      <c r="C1400" s="144">
        <v>0.767490699</v>
      </c>
      <c r="E1400" s="144">
        <v>0.39808022700000001</v>
      </c>
      <c r="F1400" s="144">
        <v>0.35801048400000002</v>
      </c>
    </row>
    <row r="1401" spans="2:6" x14ac:dyDescent="0.25">
      <c r="B1401" s="144">
        <v>0.55069294999999996</v>
      </c>
      <c r="C1401" s="144">
        <v>0.73169788599999996</v>
      </c>
      <c r="E1401" s="144">
        <v>0.35425600499999998</v>
      </c>
      <c r="F1401" s="144">
        <v>0.21125787500000001</v>
      </c>
    </row>
    <row r="1402" spans="2:6" x14ac:dyDescent="0.25">
      <c r="B1402" s="144">
        <v>0.66205414200000001</v>
      </c>
      <c r="C1402" s="144">
        <v>0.89199608699999999</v>
      </c>
      <c r="E1402" s="144">
        <v>0.30841890300000002</v>
      </c>
      <c r="F1402" s="144">
        <v>0.11410226900000001</v>
      </c>
    </row>
    <row r="1403" spans="2:6" x14ac:dyDescent="0.25">
      <c r="B1403" s="144">
        <v>0.60446729899999996</v>
      </c>
      <c r="C1403" s="144">
        <v>0.68753043000000003</v>
      </c>
      <c r="E1403" s="144">
        <v>0.39953761599999998</v>
      </c>
      <c r="F1403" s="144">
        <v>0.35649784899999998</v>
      </c>
    </row>
    <row r="1404" spans="2:6" x14ac:dyDescent="0.25">
      <c r="B1404" s="144">
        <v>0.64080457800000001</v>
      </c>
      <c r="C1404" s="144">
        <v>0.77443881800000003</v>
      </c>
      <c r="E1404" s="144">
        <v>0.30073644900000002</v>
      </c>
      <c r="F1404" s="144">
        <v>0.21401794499999999</v>
      </c>
    </row>
    <row r="1405" spans="2:6" x14ac:dyDescent="0.25">
      <c r="B1405" s="144">
        <v>0.57201242600000002</v>
      </c>
      <c r="C1405" s="144">
        <v>0.69875213999999997</v>
      </c>
      <c r="E1405" s="144">
        <v>0.35013703800000001</v>
      </c>
      <c r="F1405" s="144">
        <v>0.37273524800000002</v>
      </c>
    </row>
    <row r="1406" spans="2:6" x14ac:dyDescent="0.25">
      <c r="B1406" s="144">
        <v>0.62180972700000003</v>
      </c>
      <c r="C1406" s="144">
        <v>0.874071088</v>
      </c>
      <c r="E1406" s="144">
        <v>0.33214960999999998</v>
      </c>
      <c r="F1406" s="144">
        <v>9.7192120000000007E-2</v>
      </c>
    </row>
    <row r="1407" spans="2:6" x14ac:dyDescent="0.25">
      <c r="B1407" s="144">
        <v>0.74204236400000001</v>
      </c>
      <c r="C1407" s="144">
        <v>0.73928068700000005</v>
      </c>
      <c r="E1407" s="144">
        <v>0.16527491799999999</v>
      </c>
      <c r="F1407" s="144">
        <v>0.18632910499999999</v>
      </c>
    </row>
    <row r="1408" spans="2:6" x14ac:dyDescent="0.25">
      <c r="B1408" s="144">
        <v>0.675279611</v>
      </c>
      <c r="C1408" s="144">
        <v>0.79819877900000002</v>
      </c>
      <c r="E1408" s="144">
        <v>0.20179780899999999</v>
      </c>
      <c r="F1408" s="144">
        <v>0.22579855700000001</v>
      </c>
    </row>
    <row r="1409" spans="2:6" x14ac:dyDescent="0.25">
      <c r="B1409" s="144">
        <v>0.58940463399999998</v>
      </c>
      <c r="C1409" s="144">
        <v>0.70411402199999995</v>
      </c>
      <c r="E1409" s="144">
        <v>0.28328538599999997</v>
      </c>
      <c r="F1409" s="144">
        <v>0.26990787599999999</v>
      </c>
    </row>
    <row r="1410" spans="2:6" x14ac:dyDescent="0.25">
      <c r="B1410" s="144">
        <v>0.57144098899999995</v>
      </c>
      <c r="C1410" s="144">
        <v>0.81173311100000001</v>
      </c>
      <c r="E1410" s="144">
        <v>0.29135406800000002</v>
      </c>
      <c r="F1410" s="144">
        <v>0.22826818600000001</v>
      </c>
    </row>
    <row r="1411" spans="2:6" x14ac:dyDescent="0.25">
      <c r="B1411" s="144">
        <v>0.67321235599999996</v>
      </c>
      <c r="C1411" s="144">
        <v>0.82521620600000001</v>
      </c>
      <c r="E1411" s="144">
        <v>0.220529699</v>
      </c>
      <c r="F1411" s="144">
        <v>0.20785052800000001</v>
      </c>
    </row>
    <row r="1412" spans="2:6" x14ac:dyDescent="0.25">
      <c r="B1412" s="144">
        <v>0.60176712899999996</v>
      </c>
      <c r="C1412" s="144">
        <v>0.73504298800000001</v>
      </c>
      <c r="E1412" s="144">
        <v>0.20819560600000001</v>
      </c>
      <c r="F1412" s="144">
        <v>0.29382275200000002</v>
      </c>
    </row>
    <row r="1413" spans="2:6" x14ac:dyDescent="0.25">
      <c r="B1413" s="144">
        <v>0.58612378499999995</v>
      </c>
      <c r="C1413" s="144">
        <v>0.79371265700000004</v>
      </c>
      <c r="E1413" s="144">
        <v>0.28080862000000001</v>
      </c>
      <c r="F1413" s="144">
        <v>0.24065492199999999</v>
      </c>
    </row>
    <row r="1414" spans="2:6" x14ac:dyDescent="0.25">
      <c r="B1414" s="144">
        <v>0.587071707</v>
      </c>
      <c r="C1414" s="144">
        <v>0.80117960899999996</v>
      </c>
      <c r="E1414" s="144">
        <v>0.63082522900000004</v>
      </c>
      <c r="F1414" s="144">
        <v>0.28899270100000002</v>
      </c>
    </row>
    <row r="1415" spans="2:6" x14ac:dyDescent="0.25">
      <c r="B1415" s="144">
        <v>0.42194911400000001</v>
      </c>
      <c r="C1415" s="144">
        <v>0.75920300699999999</v>
      </c>
      <c r="E1415" s="144">
        <v>0.45359628299999999</v>
      </c>
      <c r="F1415" s="144">
        <v>0.211617055</v>
      </c>
    </row>
    <row r="1416" spans="2:6" x14ac:dyDescent="0.25">
      <c r="B1416" s="144">
        <v>0.60669438899999995</v>
      </c>
      <c r="C1416" s="144">
        <v>0.66086745999999996</v>
      </c>
      <c r="E1416" s="144">
        <v>0.37533974399999998</v>
      </c>
      <c r="F1416" s="144">
        <v>0.28320982900000002</v>
      </c>
    </row>
    <row r="1417" spans="2:6" x14ac:dyDescent="0.25">
      <c r="B1417" s="144">
        <v>0.67896819500000005</v>
      </c>
      <c r="C1417" s="144">
        <v>0.78348978000000002</v>
      </c>
      <c r="E1417" s="144">
        <v>0.35869589899999998</v>
      </c>
      <c r="F1417" s="144">
        <v>0.16241276800000001</v>
      </c>
    </row>
    <row r="1418" spans="2:6" x14ac:dyDescent="0.25">
      <c r="B1418" s="144">
        <v>0.689177971</v>
      </c>
      <c r="C1418" s="144">
        <v>0.76456715500000005</v>
      </c>
      <c r="E1418" s="144">
        <v>0.20934949899999999</v>
      </c>
      <c r="F1418" s="144">
        <v>0.29099423600000002</v>
      </c>
    </row>
    <row r="1419" spans="2:6" x14ac:dyDescent="0.25">
      <c r="B1419" s="144">
        <v>0.58863766100000003</v>
      </c>
      <c r="C1419" s="144">
        <v>0.80162993400000004</v>
      </c>
      <c r="E1419" s="144">
        <v>0.609719856</v>
      </c>
      <c r="F1419" s="144">
        <v>0.15887753900000001</v>
      </c>
    </row>
    <row r="1420" spans="2:6" x14ac:dyDescent="0.25">
      <c r="B1420" s="144">
        <v>0.57618696700000005</v>
      </c>
      <c r="C1420" s="144">
        <v>0.77344199400000002</v>
      </c>
      <c r="E1420" s="144">
        <v>0.82655441799999996</v>
      </c>
      <c r="F1420" s="144">
        <v>0.25056306299999997</v>
      </c>
    </row>
    <row r="1421" spans="2:6" x14ac:dyDescent="0.25">
      <c r="B1421" s="144">
        <v>0.68635245899999997</v>
      </c>
      <c r="C1421" s="144">
        <v>0.864285627</v>
      </c>
      <c r="E1421" s="144">
        <v>0.35191291400000002</v>
      </c>
      <c r="F1421" s="144">
        <v>0.146141784</v>
      </c>
    </row>
    <row r="1422" spans="2:6" x14ac:dyDescent="0.25">
      <c r="B1422" s="144">
        <v>0.76933638000000004</v>
      </c>
      <c r="C1422" s="144">
        <v>0.79579963499999995</v>
      </c>
      <c r="E1422" s="144">
        <v>0.224510246</v>
      </c>
      <c r="F1422" s="144">
        <v>0.18183577100000001</v>
      </c>
    </row>
    <row r="1423" spans="2:6" x14ac:dyDescent="0.25">
      <c r="B1423" s="144">
        <v>0.76316590399999995</v>
      </c>
      <c r="C1423" s="144">
        <v>0.86609861499999996</v>
      </c>
      <c r="E1423" s="144">
        <v>0.34121760099999998</v>
      </c>
      <c r="F1423" s="144">
        <v>0.17904624599999999</v>
      </c>
    </row>
    <row r="1424" spans="2:6" x14ac:dyDescent="0.25">
      <c r="B1424" s="144">
        <v>0.79971292400000005</v>
      </c>
      <c r="C1424" s="144">
        <v>0.68405128900000001</v>
      </c>
      <c r="E1424" s="144">
        <v>0.31889798699999999</v>
      </c>
      <c r="F1424" s="144">
        <v>0.23919411700000001</v>
      </c>
    </row>
    <row r="1425" spans="2:6" x14ac:dyDescent="0.25">
      <c r="B1425" s="144">
        <v>0.729714223</v>
      </c>
      <c r="C1425" s="144">
        <v>0.92232889900000004</v>
      </c>
      <c r="E1425" s="144">
        <v>0.352658788</v>
      </c>
      <c r="F1425" s="144">
        <v>0.13697964800000001</v>
      </c>
    </row>
    <row r="1426" spans="2:6" x14ac:dyDescent="0.25">
      <c r="B1426" s="144">
        <v>0.73099567799999998</v>
      </c>
      <c r="C1426" s="144">
        <v>0.93561232999999999</v>
      </c>
      <c r="E1426" s="144">
        <v>0.57514320699999999</v>
      </c>
      <c r="F1426" s="144">
        <v>8.4997710000000004E-2</v>
      </c>
    </row>
    <row r="1427" spans="2:6" x14ac:dyDescent="0.25">
      <c r="B1427" s="144">
        <v>0.16617864600000001</v>
      </c>
      <c r="C1427" s="144">
        <v>0.83056446900000003</v>
      </c>
      <c r="E1427" s="144">
        <v>1.291193271</v>
      </c>
      <c r="F1427" s="144">
        <v>0.27989830199999999</v>
      </c>
    </row>
    <row r="1428" spans="2:6" x14ac:dyDescent="0.25">
      <c r="B1428" s="144">
        <v>0.49190145299999999</v>
      </c>
      <c r="C1428" s="144">
        <v>0.72945143700000004</v>
      </c>
      <c r="E1428" s="144">
        <v>0.66752694199999996</v>
      </c>
      <c r="F1428" s="144">
        <v>0.211963234</v>
      </c>
    </row>
    <row r="1429" spans="2:6" x14ac:dyDescent="0.25">
      <c r="B1429" s="144">
        <v>0.57825131900000004</v>
      </c>
      <c r="C1429" s="144">
        <v>0.87090562500000002</v>
      </c>
      <c r="E1429" s="144">
        <v>0.71897539700000002</v>
      </c>
      <c r="F1429" s="144">
        <v>0.113722094</v>
      </c>
    </row>
    <row r="1430" spans="2:6" x14ac:dyDescent="0.25">
      <c r="B1430" s="144">
        <v>0.62715906300000002</v>
      </c>
      <c r="C1430" s="144">
        <v>0.83050467100000003</v>
      </c>
      <c r="E1430" s="144">
        <v>0.41961342800000001</v>
      </c>
      <c r="F1430" s="144">
        <v>0.190947705</v>
      </c>
    </row>
    <row r="1431" spans="2:6" x14ac:dyDescent="0.25">
      <c r="B1431" s="144">
        <v>0.54770268099999997</v>
      </c>
      <c r="C1431" s="144">
        <v>0.83070914600000001</v>
      </c>
      <c r="E1431" s="144">
        <v>0.46822881399999999</v>
      </c>
      <c r="F1431" s="144">
        <v>0.23133735799999999</v>
      </c>
    </row>
    <row r="1432" spans="2:6" x14ac:dyDescent="0.25">
      <c r="B1432" s="144">
        <v>0.81498773400000002</v>
      </c>
      <c r="C1432" s="144">
        <v>0.69664183300000004</v>
      </c>
      <c r="E1432" s="144">
        <v>0.36360922000000001</v>
      </c>
      <c r="F1432" s="144">
        <v>0.38093630499999998</v>
      </c>
    </row>
    <row r="1433" spans="2:6" x14ac:dyDescent="0.25">
      <c r="B1433" s="144">
        <v>0.69957065600000001</v>
      </c>
      <c r="C1433" s="144">
        <v>0.78396504499999997</v>
      </c>
      <c r="E1433" s="144">
        <v>0.33754152100000001</v>
      </c>
      <c r="F1433" s="144">
        <v>0.235438763</v>
      </c>
    </row>
    <row r="1434" spans="2:6" x14ac:dyDescent="0.25">
      <c r="B1434" s="144">
        <v>0.67401958299999998</v>
      </c>
      <c r="C1434" s="144">
        <v>0.86263522199999998</v>
      </c>
      <c r="E1434" s="144">
        <v>0.41705199900000001</v>
      </c>
      <c r="F1434" s="144">
        <v>0.15955196399999999</v>
      </c>
    </row>
    <row r="1435" spans="2:6" x14ac:dyDescent="0.25">
      <c r="B1435" s="144">
        <v>0.75592216099999998</v>
      </c>
      <c r="C1435" s="144">
        <v>0.89887330399999998</v>
      </c>
      <c r="E1435" s="144">
        <v>0.45628248799999999</v>
      </c>
      <c r="F1435" s="144">
        <v>0.15102602600000001</v>
      </c>
    </row>
    <row r="1436" spans="2:6" x14ac:dyDescent="0.25">
      <c r="B1436" s="144">
        <v>0.68134287299999996</v>
      </c>
      <c r="C1436" s="144">
        <v>0.87821051000000006</v>
      </c>
      <c r="E1436" s="144">
        <v>0.22274248199999999</v>
      </c>
      <c r="F1436" s="144">
        <v>0.17482213599999999</v>
      </c>
    </row>
    <row r="1437" spans="2:6" x14ac:dyDescent="0.25">
      <c r="B1437" s="144">
        <v>0.65741028800000001</v>
      </c>
      <c r="C1437" s="144">
        <v>0.70130493500000002</v>
      </c>
      <c r="E1437" s="144">
        <v>0.37808346999999998</v>
      </c>
      <c r="F1437" s="144">
        <v>0.18072987300000001</v>
      </c>
    </row>
    <row r="1438" spans="2:6" x14ac:dyDescent="0.25">
      <c r="B1438" s="144">
        <v>0.53548887199999995</v>
      </c>
      <c r="C1438" s="144">
        <v>0.87545508599999999</v>
      </c>
      <c r="E1438" s="144">
        <v>0.515519159</v>
      </c>
      <c r="F1438" s="144">
        <v>0.19429533099999999</v>
      </c>
    </row>
    <row r="1439" spans="2:6" x14ac:dyDescent="0.25">
      <c r="B1439" s="144">
        <v>0.73989942200000003</v>
      </c>
      <c r="C1439" s="144">
        <v>0.78823533899999998</v>
      </c>
      <c r="E1439" s="144">
        <v>0.15116579999999999</v>
      </c>
      <c r="F1439" s="144">
        <v>0.20577200800000001</v>
      </c>
    </row>
    <row r="1440" spans="2:6" x14ac:dyDescent="0.25">
      <c r="B1440" s="144">
        <v>0.72359466100000003</v>
      </c>
      <c r="C1440" s="144">
        <v>0.79858093900000005</v>
      </c>
      <c r="E1440" s="144">
        <v>0.210600652</v>
      </c>
      <c r="F1440" s="144">
        <v>0.17415297800000001</v>
      </c>
    </row>
    <row r="1441" spans="2:6" x14ac:dyDescent="0.25">
      <c r="B1441" s="144">
        <v>0.63450137500000003</v>
      </c>
      <c r="C1441" s="144">
        <v>0.84716375399999999</v>
      </c>
      <c r="E1441" s="144">
        <v>0.32328517200000001</v>
      </c>
      <c r="F1441" s="144">
        <v>0.146831615</v>
      </c>
    </row>
    <row r="1442" spans="2:6" x14ac:dyDescent="0.25">
      <c r="B1442" s="144">
        <v>0.72493736900000005</v>
      </c>
      <c r="C1442" s="144">
        <v>0.88778979400000002</v>
      </c>
      <c r="E1442" s="144">
        <v>0.30733353000000002</v>
      </c>
      <c r="F1442" s="144">
        <v>0.185793293</v>
      </c>
    </row>
    <row r="1443" spans="2:6" x14ac:dyDescent="0.25">
      <c r="B1443" s="144">
        <v>0.64911252799999997</v>
      </c>
      <c r="C1443" s="144">
        <v>0.68544281399999996</v>
      </c>
      <c r="E1443" s="144">
        <v>0.43478491499999999</v>
      </c>
      <c r="F1443" s="144">
        <v>0.32706258999999999</v>
      </c>
    </row>
    <row r="1444" spans="2:6" x14ac:dyDescent="0.25">
      <c r="B1444" s="144">
        <v>0.63196854999999996</v>
      </c>
      <c r="C1444" s="144">
        <v>0.81980441199999998</v>
      </c>
      <c r="E1444" s="144">
        <v>0.32250720399999999</v>
      </c>
      <c r="F1444" s="144">
        <v>0.14234456000000001</v>
      </c>
    </row>
    <row r="1445" spans="2:6" x14ac:dyDescent="0.25">
      <c r="B1445" s="144">
        <v>0.71049300199999998</v>
      </c>
      <c r="C1445" s="144">
        <v>0.75102076600000001</v>
      </c>
      <c r="E1445" s="144">
        <v>0.19417765100000001</v>
      </c>
      <c r="F1445" s="144">
        <v>0.38050925000000002</v>
      </c>
    </row>
    <row r="1446" spans="2:6" x14ac:dyDescent="0.25">
      <c r="B1446" s="144">
        <v>0.61047932199999999</v>
      </c>
      <c r="C1446" s="144">
        <v>0.80959592400000002</v>
      </c>
      <c r="E1446" s="144">
        <v>0.27619802700000001</v>
      </c>
      <c r="F1446" s="144">
        <v>0.22202756800000001</v>
      </c>
    </row>
    <row r="1447" spans="2:6" x14ac:dyDescent="0.25">
      <c r="B1447" s="144">
        <v>0.80903365900000002</v>
      </c>
      <c r="C1447" s="144">
        <v>0.76302176799999999</v>
      </c>
      <c r="E1447" s="144">
        <v>0.13348616199999999</v>
      </c>
      <c r="F1447" s="144">
        <v>0.25728358299999998</v>
      </c>
    </row>
    <row r="1448" spans="2:6" x14ac:dyDescent="0.25">
      <c r="B1448" s="144">
        <v>0.61587358199999997</v>
      </c>
      <c r="C1448" s="144">
        <v>0.824472698</v>
      </c>
      <c r="E1448" s="144">
        <v>0.30557625799999999</v>
      </c>
      <c r="F1448" s="144">
        <v>0.174424366</v>
      </c>
    </row>
    <row r="1449" spans="2:6" x14ac:dyDescent="0.25">
      <c r="B1449" s="144">
        <v>0.50078003100000001</v>
      </c>
      <c r="C1449" s="144">
        <v>0.85232406999999999</v>
      </c>
      <c r="E1449" s="144">
        <v>0.47477744799999999</v>
      </c>
      <c r="F1449" s="144">
        <v>0.130994363</v>
      </c>
    </row>
    <row r="1450" spans="2:6" x14ac:dyDescent="0.25">
      <c r="B1450" s="144">
        <v>0.59954630099999995</v>
      </c>
      <c r="C1450" s="144">
        <v>0.69211715100000004</v>
      </c>
      <c r="E1450" s="144">
        <v>0.27183154399999998</v>
      </c>
      <c r="F1450" s="144">
        <v>0.253367281</v>
      </c>
    </row>
    <row r="1451" spans="2:6" x14ac:dyDescent="0.25">
      <c r="B1451" s="144">
        <v>0.63349834000000005</v>
      </c>
      <c r="C1451" s="144">
        <v>0.761093935</v>
      </c>
      <c r="E1451" s="144">
        <v>0.434064846</v>
      </c>
      <c r="F1451" s="144">
        <v>0.17876175599999999</v>
      </c>
    </row>
    <row r="1452" spans="2:6" x14ac:dyDescent="0.25">
      <c r="B1452" s="144">
        <v>0.74530949800000001</v>
      </c>
      <c r="C1452" s="144">
        <v>0.71877034399999995</v>
      </c>
      <c r="E1452" s="144">
        <v>0.18653682399999999</v>
      </c>
      <c r="F1452" s="144">
        <v>0.213250211</v>
      </c>
    </row>
    <row r="1453" spans="2:6" x14ac:dyDescent="0.25">
      <c r="B1453" s="144">
        <v>0.61258832900000004</v>
      </c>
      <c r="C1453" s="144">
        <v>0.77029198499999996</v>
      </c>
      <c r="E1453" s="144">
        <v>0.33763602999999998</v>
      </c>
      <c r="F1453" s="144">
        <v>0.18522085499999999</v>
      </c>
    </row>
    <row r="1454" spans="2:6" x14ac:dyDescent="0.25">
      <c r="B1454" s="144">
        <v>0.77600621199999997</v>
      </c>
      <c r="C1454" s="144">
        <v>0.88870891799999996</v>
      </c>
      <c r="E1454" s="144">
        <v>0.15971523500000001</v>
      </c>
      <c r="F1454" s="144">
        <v>0.215296863</v>
      </c>
    </row>
    <row r="1455" spans="2:6" x14ac:dyDescent="0.25">
      <c r="B1455" s="144">
        <v>0.55101502000000002</v>
      </c>
      <c r="C1455" s="144">
        <v>0.81672630999999996</v>
      </c>
      <c r="E1455" s="144">
        <v>0.248002846</v>
      </c>
      <c r="F1455" s="144">
        <v>0.322368129</v>
      </c>
    </row>
    <row r="1456" spans="2:6" x14ac:dyDescent="0.25">
      <c r="B1456" s="144">
        <v>0.57774052600000003</v>
      </c>
      <c r="C1456" s="144">
        <v>0.85753780000000002</v>
      </c>
      <c r="E1456" s="144">
        <v>0.325032194</v>
      </c>
      <c r="F1456" s="144">
        <v>0.27057943099999998</v>
      </c>
    </row>
    <row r="1457" spans="2:6" x14ac:dyDescent="0.25">
      <c r="B1457" s="144">
        <v>0.47963830699999999</v>
      </c>
      <c r="C1457" s="144">
        <v>0.80389211599999999</v>
      </c>
      <c r="E1457" s="144">
        <v>0.34131421099999998</v>
      </c>
      <c r="F1457" s="144">
        <v>0.31123362300000001</v>
      </c>
    </row>
    <row r="1458" spans="2:6" x14ac:dyDescent="0.25">
      <c r="B1458" s="144">
        <v>0.680510736</v>
      </c>
      <c r="C1458" s="144">
        <v>0.82204858300000005</v>
      </c>
      <c r="E1458" s="144">
        <v>0.35602696299999997</v>
      </c>
      <c r="F1458" s="144">
        <v>0.31141640700000001</v>
      </c>
    </row>
    <row r="1459" spans="2:6" x14ac:dyDescent="0.25">
      <c r="B1459" s="144">
        <v>0.76025584099999999</v>
      </c>
      <c r="C1459" s="144">
        <v>0.77503270099999999</v>
      </c>
      <c r="E1459" s="144">
        <v>0.30174099599999998</v>
      </c>
      <c r="F1459" s="144">
        <v>0.19320781000000001</v>
      </c>
    </row>
    <row r="1460" spans="2:6" x14ac:dyDescent="0.25">
      <c r="B1460" s="144">
        <v>0.45003627200000001</v>
      </c>
      <c r="C1460" s="144">
        <v>0.68393417499999998</v>
      </c>
      <c r="E1460" s="144">
        <v>0.62241017600000004</v>
      </c>
      <c r="F1460" s="144">
        <v>0.25977139199999999</v>
      </c>
    </row>
    <row r="1461" spans="2:6" x14ac:dyDescent="0.25">
      <c r="B1461" s="144">
        <v>0.59544879900000003</v>
      </c>
      <c r="C1461" s="144">
        <v>0.77543625000000005</v>
      </c>
      <c r="E1461" s="144">
        <v>0.47477744799999999</v>
      </c>
      <c r="F1461" s="144">
        <v>0.21141880099999999</v>
      </c>
    </row>
    <row r="1462" spans="2:6" x14ac:dyDescent="0.25">
      <c r="B1462" s="144">
        <v>0.73287550599999995</v>
      </c>
      <c r="C1462" s="144">
        <v>0.69498765799999995</v>
      </c>
      <c r="E1462" s="144">
        <v>0.382270216</v>
      </c>
      <c r="F1462" s="144">
        <v>0.30763606599999999</v>
      </c>
    </row>
    <row r="1463" spans="2:6" x14ac:dyDescent="0.25">
      <c r="B1463" s="144">
        <v>0.60830539400000005</v>
      </c>
      <c r="C1463" s="144">
        <v>0.78485744000000002</v>
      </c>
      <c r="E1463" s="144">
        <v>0.309574238</v>
      </c>
      <c r="F1463" s="144">
        <v>0.17470037899999999</v>
      </c>
    </row>
    <row r="1464" spans="2:6" x14ac:dyDescent="0.25">
      <c r="B1464" s="144">
        <v>0.68393253899999995</v>
      </c>
      <c r="C1464" s="144">
        <v>0.74535599200000002</v>
      </c>
      <c r="E1464" s="144">
        <v>0.237361976</v>
      </c>
      <c r="F1464" s="144">
        <v>0.19974438</v>
      </c>
    </row>
    <row r="1465" spans="2:6" x14ac:dyDescent="0.25">
      <c r="B1465" s="144">
        <v>0.69476874600000005</v>
      </c>
      <c r="C1465" s="144">
        <v>0.78828972600000002</v>
      </c>
      <c r="E1465" s="144">
        <v>0.39440439300000002</v>
      </c>
      <c r="F1465" s="144">
        <v>0.14914777900000001</v>
      </c>
    </row>
    <row r="1466" spans="2:6" x14ac:dyDescent="0.25">
      <c r="B1466" s="144">
        <v>0.68316357999999999</v>
      </c>
      <c r="C1466" s="144">
        <v>0.76511621900000004</v>
      </c>
      <c r="E1466" s="144">
        <v>0.30852750899999998</v>
      </c>
      <c r="F1466" s="144">
        <v>0.22871847000000001</v>
      </c>
    </row>
    <row r="1467" spans="2:6" x14ac:dyDescent="0.25">
      <c r="B1467" s="144">
        <v>0.60493076300000004</v>
      </c>
      <c r="C1467" s="144">
        <v>0.89235520800000001</v>
      </c>
      <c r="E1467" s="144">
        <v>0.27875530100000001</v>
      </c>
      <c r="F1467" s="144">
        <v>8.2655635000000005E-2</v>
      </c>
    </row>
    <row r="1468" spans="2:6" x14ac:dyDescent="0.25">
      <c r="B1468" s="144">
        <v>0.690399663</v>
      </c>
      <c r="C1468" s="144">
        <v>0.75827599599999995</v>
      </c>
      <c r="E1468" s="144">
        <v>0.33338706600000001</v>
      </c>
      <c r="F1468" s="144">
        <v>0.198683529</v>
      </c>
    </row>
    <row r="1469" spans="2:6" x14ac:dyDescent="0.25">
      <c r="B1469" s="144">
        <v>0.63420804099999994</v>
      </c>
      <c r="C1469" s="144">
        <v>0.65537278399999999</v>
      </c>
      <c r="E1469" s="144">
        <v>0.28802021300000002</v>
      </c>
      <c r="F1469" s="144">
        <v>0.28888694700000001</v>
      </c>
    </row>
    <row r="1470" spans="2:6" x14ac:dyDescent="0.25">
      <c r="B1470" s="144">
        <v>0.66875761899999997</v>
      </c>
      <c r="C1470" s="144">
        <v>0.781298504</v>
      </c>
      <c r="E1470" s="144">
        <v>0.205874372</v>
      </c>
      <c r="F1470" s="144">
        <v>0.18246965200000001</v>
      </c>
    </row>
    <row r="1471" spans="2:6" x14ac:dyDescent="0.25">
      <c r="B1471" s="144">
        <v>0.65700743100000003</v>
      </c>
      <c r="C1471" s="144">
        <v>0.86565349199999997</v>
      </c>
      <c r="E1471" s="144">
        <v>0.26831736099999998</v>
      </c>
      <c r="F1471" s="144">
        <v>0.17203643299999999</v>
      </c>
    </row>
    <row r="1472" spans="2:6" x14ac:dyDescent="0.25">
      <c r="B1472" s="144">
        <v>0.58175857900000005</v>
      </c>
      <c r="C1472" s="144">
        <v>0.89631370300000002</v>
      </c>
      <c r="E1472" s="144">
        <v>0.31714319299999999</v>
      </c>
      <c r="F1472" s="144">
        <v>0.19216678600000001</v>
      </c>
    </row>
    <row r="1473" spans="2:6" x14ac:dyDescent="0.25">
      <c r="B1473" s="144">
        <v>0.66149742099999997</v>
      </c>
      <c r="C1473" s="144">
        <v>0.79421685399999997</v>
      </c>
      <c r="E1473" s="144">
        <v>0.40443715600000002</v>
      </c>
      <c r="F1473" s="144">
        <v>0.19119843</v>
      </c>
    </row>
    <row r="1474" spans="2:6" x14ac:dyDescent="0.25">
      <c r="B1474" s="144">
        <v>0.62169301099999996</v>
      </c>
      <c r="C1474" s="144">
        <v>0.84149398200000003</v>
      </c>
      <c r="E1474" s="144">
        <v>0.59685669699999999</v>
      </c>
      <c r="F1474" s="144">
        <v>0.13701032399999999</v>
      </c>
    </row>
    <row r="1475" spans="2:6" x14ac:dyDescent="0.25">
      <c r="B1475" s="144">
        <v>0.74235104699999999</v>
      </c>
      <c r="C1475" s="144">
        <v>0.86851088300000001</v>
      </c>
      <c r="E1475" s="144">
        <v>0.237388724</v>
      </c>
      <c r="F1475" s="144">
        <v>0.118261938</v>
      </c>
    </row>
    <row r="1476" spans="2:6" x14ac:dyDescent="0.25">
      <c r="B1476" s="144">
        <v>0.73444326699999996</v>
      </c>
      <c r="C1476" s="144">
        <v>0.76577603699999997</v>
      </c>
      <c r="E1476" s="144">
        <v>0.513212997</v>
      </c>
      <c r="F1476" s="144">
        <v>0.18563358899999999</v>
      </c>
    </row>
    <row r="1477" spans="2:6" x14ac:dyDescent="0.25">
      <c r="B1477" s="144">
        <v>0.68022693400000001</v>
      </c>
      <c r="C1477" s="144">
        <v>0.84004601599999995</v>
      </c>
      <c r="E1477" s="144">
        <v>0.23124399900000001</v>
      </c>
      <c r="F1477" s="144">
        <v>0.111250401</v>
      </c>
    </row>
    <row r="1478" spans="2:6" x14ac:dyDescent="0.25">
      <c r="B1478" s="144">
        <v>0.53823664999999998</v>
      </c>
      <c r="C1478" s="144">
        <v>0.79188002099999999</v>
      </c>
      <c r="E1478" s="144">
        <v>0.62228174999999997</v>
      </c>
      <c r="F1478" s="144">
        <v>0.14866627700000001</v>
      </c>
    </row>
    <row r="1479" spans="2:6" x14ac:dyDescent="0.25">
      <c r="B1479" s="144">
        <v>0.69731118800000003</v>
      </c>
      <c r="C1479" s="144">
        <v>0.848435614</v>
      </c>
      <c r="E1479" s="144">
        <v>0.25395098300000002</v>
      </c>
      <c r="F1479" s="144">
        <v>0.11569446899999999</v>
      </c>
    </row>
    <row r="1480" spans="2:6" x14ac:dyDescent="0.25">
      <c r="B1480" s="144"/>
      <c r="C1480" s="144">
        <v>0.83132357999999995</v>
      </c>
      <c r="E1480" s="144"/>
      <c r="F1480" s="144">
        <v>0.138429364</v>
      </c>
    </row>
    <row r="1481" spans="2:6" x14ac:dyDescent="0.25">
      <c r="B1481" s="144"/>
      <c r="C1481" s="144">
        <v>0.72211480400000005</v>
      </c>
      <c r="E1481" s="144"/>
      <c r="F1481" s="144">
        <v>0.226305063</v>
      </c>
    </row>
    <row r="1482" spans="2:6" x14ac:dyDescent="0.25">
      <c r="B1482" s="144"/>
      <c r="C1482" s="144">
        <v>0.743944151</v>
      </c>
      <c r="E1482" s="144"/>
      <c r="F1482" s="144">
        <v>0.221776577</v>
      </c>
    </row>
    <row r="1483" spans="2:6" x14ac:dyDescent="0.25">
      <c r="B1483" s="144"/>
      <c r="C1483" s="144">
        <v>0.922935277</v>
      </c>
      <c r="E1483" s="144"/>
      <c r="F1483" s="144">
        <v>6.1255273999999998E-2</v>
      </c>
    </row>
    <row r="1484" spans="2:6" x14ac:dyDescent="0.25">
      <c r="B1484" s="144"/>
      <c r="C1484" s="144">
        <v>0.87792139400000002</v>
      </c>
      <c r="E1484" s="144"/>
      <c r="F1484" s="144">
        <v>0.12024225199999999</v>
      </c>
    </row>
    <row r="1485" spans="2:6" x14ac:dyDescent="0.25">
      <c r="B1485" s="144"/>
      <c r="C1485" s="144">
        <v>0.88132866799999998</v>
      </c>
      <c r="E1485" s="144"/>
      <c r="F1485" s="144">
        <v>8.0685898000000006E-2</v>
      </c>
    </row>
    <row r="1486" spans="2:6" x14ac:dyDescent="0.25">
      <c r="B1486" s="144"/>
      <c r="C1486" s="144">
        <v>0.89631370300000002</v>
      </c>
      <c r="E1486" s="144"/>
      <c r="F1486" s="144">
        <v>0.19216678600000001</v>
      </c>
    </row>
    <row r="1487" spans="2:6" x14ac:dyDescent="0.25">
      <c r="B1487" s="144"/>
      <c r="C1487" s="144">
        <v>0.79421685399999997</v>
      </c>
      <c r="E1487" s="144"/>
      <c r="F1487" s="144">
        <v>0.19119843</v>
      </c>
    </row>
    <row r="1488" spans="2:6" x14ac:dyDescent="0.25">
      <c r="B1488" s="144"/>
      <c r="C1488" s="144">
        <v>0.84149398200000003</v>
      </c>
      <c r="E1488" s="144"/>
      <c r="F1488" s="144">
        <v>0.13701032399999999</v>
      </c>
    </row>
    <row r="1489" spans="2:6" x14ac:dyDescent="0.25">
      <c r="B1489" s="144"/>
      <c r="C1489" s="144">
        <v>0.86851088300000001</v>
      </c>
      <c r="E1489" s="144"/>
      <c r="F1489" s="144">
        <v>0.118261938</v>
      </c>
    </row>
    <row r="1490" spans="2:6" x14ac:dyDescent="0.25">
      <c r="B1490" s="144"/>
      <c r="C1490" s="144">
        <v>0.76577603699999997</v>
      </c>
      <c r="E1490" s="144"/>
      <c r="F1490" s="144">
        <v>0.18563358899999999</v>
      </c>
    </row>
    <row r="1491" spans="2:6" x14ac:dyDescent="0.25">
      <c r="B1491" s="144"/>
      <c r="C1491" s="144">
        <v>0.84004601599999995</v>
      </c>
      <c r="E1491" s="144"/>
      <c r="F1491" s="144">
        <v>0.111250401</v>
      </c>
    </row>
    <row r="1492" spans="2:6" x14ac:dyDescent="0.25">
      <c r="B1492" s="144"/>
      <c r="C1492" s="144">
        <v>0.79188002099999999</v>
      </c>
      <c r="E1492" s="144"/>
      <c r="F1492" s="144">
        <v>0.14866627700000001</v>
      </c>
    </row>
    <row r="1493" spans="2:6" x14ac:dyDescent="0.25">
      <c r="B1493" s="144"/>
      <c r="C1493" s="144">
        <v>0.848435614</v>
      </c>
      <c r="E1493" s="144"/>
      <c r="F1493" s="144">
        <v>0.11569446899999999</v>
      </c>
    </row>
    <row r="1494" spans="2:6" x14ac:dyDescent="0.25">
      <c r="B1494" s="1"/>
      <c r="C1494" s="144">
        <v>0.83132357999999995</v>
      </c>
      <c r="E1494" s="144"/>
      <c r="F1494" s="144">
        <v>0.138429364</v>
      </c>
    </row>
    <row r="1495" spans="2:6" x14ac:dyDescent="0.25">
      <c r="B1495" s="1"/>
      <c r="C1495" s="144">
        <v>0.72211480400000005</v>
      </c>
      <c r="E1495" s="144"/>
      <c r="F1495" s="144">
        <v>0.226305063</v>
      </c>
    </row>
    <row r="1496" spans="2:6" x14ac:dyDescent="0.25">
      <c r="B1496" s="1"/>
      <c r="C1496" s="144">
        <v>0.743944151</v>
      </c>
      <c r="E1496" s="144"/>
      <c r="F1496" s="144">
        <v>0.221776577</v>
      </c>
    </row>
    <row r="1497" spans="2:6" x14ac:dyDescent="0.25">
      <c r="B1497" s="1"/>
      <c r="C1497" s="144">
        <v>0.922935277</v>
      </c>
      <c r="E1497" s="144"/>
      <c r="F1497" s="144">
        <v>6.1255273999999998E-2</v>
      </c>
    </row>
    <row r="1498" spans="2:6" x14ac:dyDescent="0.25">
      <c r="B1498" s="1"/>
      <c r="C1498" s="144">
        <v>0.87792139400000002</v>
      </c>
      <c r="E1498" s="144"/>
      <c r="F1498" s="144">
        <v>0.12024225199999999</v>
      </c>
    </row>
    <row r="1499" spans="2:6" x14ac:dyDescent="0.25">
      <c r="B1499" s="1"/>
      <c r="C1499" s="144">
        <v>0.88132866799999998</v>
      </c>
      <c r="E1499" s="144"/>
      <c r="F1499" s="144">
        <v>8.0685898000000006E-2</v>
      </c>
    </row>
    <row r="1500" spans="2:6" x14ac:dyDescent="0.25">
      <c r="B1500" s="1"/>
      <c r="C1500" s="1"/>
      <c r="E1500" s="144"/>
      <c r="F1500" s="144"/>
    </row>
    <row r="1501" spans="2:6" x14ac:dyDescent="0.25">
      <c r="B1501" s="1"/>
      <c r="C1501" s="1"/>
      <c r="E1501" s="144"/>
      <c r="F1501" s="144"/>
    </row>
    <row r="1502" spans="2:6" x14ac:dyDescent="0.25">
      <c r="B1502" s="1"/>
      <c r="C1502" s="1"/>
      <c r="E1502" s="144"/>
      <c r="F1502" s="144"/>
    </row>
    <row r="1503" spans="2:6" x14ac:dyDescent="0.25">
      <c r="B1503" s="1"/>
      <c r="C1503" s="1"/>
      <c r="E1503" s="144"/>
      <c r="F1503" s="144"/>
    </row>
    <row r="1504" spans="2:6" x14ac:dyDescent="0.25">
      <c r="B1504" s="1"/>
      <c r="C1504" s="1"/>
      <c r="E1504" s="144"/>
      <c r="F1504" s="144"/>
    </row>
    <row r="1505" spans="2:6" x14ac:dyDescent="0.25">
      <c r="B1505" s="1"/>
      <c r="C1505" s="1"/>
      <c r="E1505" s="144"/>
      <c r="F1505" s="144"/>
    </row>
    <row r="1506" spans="2:6" x14ac:dyDescent="0.25">
      <c r="B1506" s="1"/>
      <c r="C1506" s="1"/>
      <c r="E1506" s="144"/>
      <c r="F1506" s="144"/>
    </row>
    <row r="1507" spans="2:6" x14ac:dyDescent="0.25">
      <c r="B1507" s="1"/>
      <c r="C1507" s="1"/>
      <c r="E1507" s="144"/>
      <c r="F1507" s="144"/>
    </row>
    <row r="1508" spans="2:6" x14ac:dyDescent="0.25">
      <c r="B1508" s="1"/>
      <c r="C1508" s="1"/>
      <c r="E1508" s="144"/>
      <c r="F1508" s="144"/>
    </row>
    <row r="1509" spans="2:6" x14ac:dyDescent="0.25">
      <c r="B1509" s="1"/>
      <c r="C1509" s="1"/>
      <c r="E1509" s="144"/>
      <c r="F1509" s="144"/>
    </row>
    <row r="1510" spans="2:6" x14ac:dyDescent="0.25">
      <c r="B1510" s="1"/>
      <c r="C1510" s="1"/>
      <c r="E1510" s="144"/>
      <c r="F1510" s="144"/>
    </row>
    <row r="1511" spans="2:6" x14ac:dyDescent="0.25">
      <c r="B1511" s="1"/>
      <c r="C1511" s="1"/>
      <c r="E1511" s="144"/>
      <c r="F1511" s="144"/>
    </row>
    <row r="1512" spans="2:6" x14ac:dyDescent="0.25">
      <c r="B1512" s="1"/>
      <c r="C1512" s="1"/>
      <c r="E1512" s="144"/>
      <c r="F1512" s="144"/>
    </row>
    <row r="1513" spans="2:6" x14ac:dyDescent="0.25">
      <c r="B1513" s="1"/>
      <c r="C1513" s="1"/>
      <c r="E1513" s="144"/>
      <c r="F1513" s="144"/>
    </row>
    <row r="1514" spans="2:6" x14ac:dyDescent="0.25">
      <c r="B1514" s="1"/>
      <c r="C1514" s="1"/>
      <c r="E1514" s="144"/>
      <c r="F1514" s="144"/>
    </row>
    <row r="1515" spans="2:6" x14ac:dyDescent="0.25">
      <c r="B1515" s="1"/>
      <c r="C1515" s="1"/>
      <c r="E1515" s="144"/>
      <c r="F1515" s="144"/>
    </row>
    <row r="1516" spans="2:6" x14ac:dyDescent="0.25">
      <c r="B1516" s="1"/>
      <c r="C1516" s="1"/>
      <c r="E1516" s="144"/>
      <c r="F1516" s="144"/>
    </row>
    <row r="1517" spans="2:6" x14ac:dyDescent="0.25">
      <c r="B1517" s="1"/>
      <c r="C1517" s="1"/>
      <c r="E1517" s="144"/>
      <c r="F1517" s="144"/>
    </row>
    <row r="1518" spans="2:6" x14ac:dyDescent="0.25">
      <c r="B1518" s="1"/>
      <c r="C1518" s="1"/>
      <c r="E1518" s="144"/>
      <c r="F1518" s="144"/>
    </row>
    <row r="1519" spans="2:6" x14ac:dyDescent="0.25">
      <c r="B1519" s="1"/>
      <c r="C1519" s="1"/>
      <c r="E1519" s="144"/>
      <c r="F1519" s="144"/>
    </row>
    <row r="1520" spans="2:6" x14ac:dyDescent="0.25">
      <c r="B1520" s="1"/>
      <c r="C1520" s="1"/>
      <c r="E1520" s="144"/>
      <c r="F1520" s="144"/>
    </row>
    <row r="1521" spans="2:6" x14ac:dyDescent="0.25">
      <c r="B1521" s="1"/>
      <c r="C1521" s="1"/>
      <c r="E1521" s="144"/>
      <c r="F1521" s="144"/>
    </row>
    <row r="1522" spans="2:6" x14ac:dyDescent="0.25">
      <c r="B1522" s="1"/>
      <c r="C1522" s="1"/>
      <c r="E1522" s="144"/>
      <c r="F1522" s="144"/>
    </row>
    <row r="1523" spans="2:6" x14ac:dyDescent="0.25">
      <c r="B1523" s="1"/>
      <c r="C1523" s="1"/>
      <c r="E1523" s="144"/>
      <c r="F1523" s="144"/>
    </row>
    <row r="1524" spans="2:6" x14ac:dyDescent="0.25">
      <c r="B1524" s="1"/>
      <c r="C1524" s="1"/>
      <c r="E1524" s="144"/>
      <c r="F1524" s="144"/>
    </row>
    <row r="1525" spans="2:6" x14ac:dyDescent="0.25">
      <c r="B1525" s="1"/>
      <c r="C1525" s="1"/>
      <c r="E1525" s="144"/>
      <c r="F1525" s="144"/>
    </row>
    <row r="1526" spans="2:6" x14ac:dyDescent="0.25">
      <c r="B1526" s="1"/>
      <c r="C1526" s="1"/>
      <c r="E1526" s="144"/>
      <c r="F1526" s="144"/>
    </row>
    <row r="1527" spans="2:6" x14ac:dyDescent="0.25">
      <c r="B1527" s="1"/>
      <c r="C1527" s="1"/>
      <c r="E1527" s="144"/>
      <c r="F1527" s="144"/>
    </row>
    <row r="1528" spans="2:6" x14ac:dyDescent="0.25">
      <c r="B1528" s="1"/>
      <c r="C1528" s="1"/>
      <c r="E1528" s="144"/>
      <c r="F1528" s="144"/>
    </row>
    <row r="1529" spans="2:6" x14ac:dyDescent="0.25">
      <c r="B1529" s="1"/>
      <c r="C1529" s="1"/>
      <c r="E1529" s="144"/>
      <c r="F1529" s="144"/>
    </row>
    <row r="1530" spans="2:6" x14ac:dyDescent="0.25">
      <c r="B1530" s="1"/>
      <c r="C1530" s="1"/>
      <c r="E1530" s="144"/>
      <c r="F1530" s="144"/>
    </row>
    <row r="1531" spans="2:6" x14ac:dyDescent="0.25">
      <c r="B1531" s="1"/>
      <c r="C1531" s="1"/>
      <c r="E1531" s="144"/>
      <c r="F1531" s="144"/>
    </row>
    <row r="1532" spans="2:6" x14ac:dyDescent="0.25">
      <c r="B1532" s="1"/>
      <c r="C1532" s="1"/>
      <c r="E1532" s="144"/>
      <c r="F1532" s="144"/>
    </row>
    <row r="1533" spans="2:6" x14ac:dyDescent="0.25">
      <c r="B1533" s="1"/>
      <c r="C1533" s="1"/>
      <c r="E1533" s="144"/>
      <c r="F1533" s="144"/>
    </row>
    <row r="1534" spans="2:6" x14ac:dyDescent="0.25">
      <c r="B1534" s="1"/>
      <c r="C1534" s="1"/>
      <c r="E1534" s="144"/>
      <c r="F1534" s="144"/>
    </row>
    <row r="1535" spans="2:6" x14ac:dyDescent="0.25">
      <c r="B1535" s="1"/>
      <c r="C1535" s="1"/>
      <c r="E1535" s="144"/>
      <c r="F1535" s="144"/>
    </row>
    <row r="1536" spans="2:6" x14ac:dyDescent="0.25">
      <c r="B1536" s="1"/>
      <c r="C1536" s="1"/>
      <c r="E1536" s="144"/>
      <c r="F1536" s="144"/>
    </row>
    <row r="1537" spans="2:6" x14ac:dyDescent="0.25">
      <c r="B1537" s="1"/>
      <c r="C1537" s="1"/>
      <c r="E1537" s="144"/>
      <c r="F1537" s="144"/>
    </row>
    <row r="1538" spans="2:6" x14ac:dyDescent="0.25">
      <c r="B1538" s="1"/>
      <c r="C1538" s="1"/>
      <c r="E1538" s="144"/>
      <c r="F1538" s="144"/>
    </row>
    <row r="1539" spans="2:6" x14ac:dyDescent="0.25">
      <c r="B1539" s="1"/>
      <c r="C1539" s="1"/>
      <c r="E1539" s="144"/>
      <c r="F1539" s="144"/>
    </row>
    <row r="1540" spans="2:6" x14ac:dyDescent="0.25">
      <c r="B1540" s="1"/>
      <c r="C1540" s="1"/>
      <c r="E1540" s="144"/>
      <c r="F1540" s="144"/>
    </row>
    <row r="1541" spans="2:6" x14ac:dyDescent="0.25">
      <c r="B1541" s="1"/>
      <c r="C1541" s="1"/>
      <c r="E1541" s="144"/>
      <c r="F1541" s="144"/>
    </row>
    <row r="1542" spans="2:6" x14ac:dyDescent="0.25">
      <c r="B1542" s="1"/>
      <c r="C1542" s="1"/>
      <c r="E1542" s="144"/>
      <c r="F1542" s="144"/>
    </row>
    <row r="1543" spans="2:6" x14ac:dyDescent="0.25">
      <c r="B1543" s="1"/>
      <c r="C1543" s="1"/>
      <c r="E1543" s="144"/>
      <c r="F1543" s="144"/>
    </row>
    <row r="1544" spans="2:6" x14ac:dyDescent="0.25">
      <c r="B1544" s="1"/>
      <c r="C1544" s="1"/>
      <c r="E1544" s="144"/>
      <c r="F1544" s="144"/>
    </row>
    <row r="1545" spans="2:6" x14ac:dyDescent="0.25">
      <c r="B1545" s="1"/>
      <c r="C1545" s="1"/>
      <c r="E1545" s="144"/>
      <c r="F1545" s="144"/>
    </row>
    <row r="1546" spans="2:6" x14ac:dyDescent="0.25">
      <c r="B1546" s="1"/>
      <c r="C1546" s="1"/>
      <c r="E1546" s="144"/>
      <c r="F1546" s="144"/>
    </row>
    <row r="1547" spans="2:6" x14ac:dyDescent="0.25">
      <c r="B1547" s="1"/>
      <c r="C1547" s="1"/>
      <c r="E1547" s="144"/>
      <c r="F1547" s="144"/>
    </row>
    <row r="1548" spans="2:6" x14ac:dyDescent="0.25">
      <c r="B1548" s="1"/>
      <c r="C1548" s="1"/>
      <c r="E1548" s="144"/>
      <c r="F1548" s="144"/>
    </row>
    <row r="1549" spans="2:6" x14ac:dyDescent="0.25">
      <c r="B1549" s="1"/>
      <c r="C1549" s="1"/>
      <c r="E1549" s="144"/>
      <c r="F1549" s="144"/>
    </row>
    <row r="1550" spans="2:6" x14ac:dyDescent="0.25">
      <c r="B1550" s="1"/>
      <c r="C1550" s="1"/>
      <c r="E1550" s="144"/>
      <c r="F1550" s="144"/>
    </row>
    <row r="1551" spans="2:6" x14ac:dyDescent="0.25">
      <c r="B1551" s="1"/>
      <c r="C1551" s="1"/>
      <c r="E1551" s="144"/>
      <c r="F1551" s="144"/>
    </row>
    <row r="1552" spans="2:6" x14ac:dyDescent="0.25">
      <c r="B1552" s="1"/>
      <c r="C1552" s="1"/>
      <c r="E1552" s="144"/>
      <c r="F1552" s="144"/>
    </row>
    <row r="1553" spans="2:6" x14ac:dyDescent="0.25">
      <c r="B1553" s="1"/>
      <c r="C1553" s="1"/>
      <c r="E1553" s="144"/>
      <c r="F1553" s="144"/>
    </row>
    <row r="1554" spans="2:6" x14ac:dyDescent="0.25">
      <c r="B1554" s="1"/>
      <c r="C1554" s="1"/>
      <c r="E1554" s="144"/>
      <c r="F1554" s="144"/>
    </row>
    <row r="1555" spans="2:6" x14ac:dyDescent="0.25">
      <c r="B1555" s="1"/>
      <c r="C1555" s="1"/>
      <c r="E1555" s="144"/>
      <c r="F1555" s="144"/>
    </row>
    <row r="1556" spans="2:6" x14ac:dyDescent="0.25">
      <c r="B1556" s="1"/>
      <c r="C1556" s="1"/>
      <c r="E1556" s="144"/>
      <c r="F1556" s="144"/>
    </row>
    <row r="1557" spans="2:6" x14ac:dyDescent="0.25">
      <c r="B1557" s="1"/>
      <c r="C1557" s="1"/>
      <c r="E1557" s="144"/>
      <c r="F1557" s="144"/>
    </row>
    <row r="1558" spans="2:6" x14ac:dyDescent="0.25">
      <c r="B1558" s="1"/>
      <c r="C1558" s="1"/>
      <c r="E1558" s="144"/>
      <c r="F1558" s="144"/>
    </row>
    <row r="1559" spans="2:6" x14ac:dyDescent="0.25">
      <c r="B1559" s="1"/>
      <c r="C1559" s="1"/>
      <c r="E1559" s="144"/>
      <c r="F1559" s="144"/>
    </row>
    <row r="1560" spans="2:6" x14ac:dyDescent="0.25">
      <c r="B1560" s="1"/>
      <c r="C1560" s="1"/>
      <c r="E1560" s="144"/>
      <c r="F1560" s="144"/>
    </row>
    <row r="1561" spans="2:6" x14ac:dyDescent="0.25">
      <c r="B1561" s="1"/>
      <c r="C1561" s="1"/>
      <c r="E1561" s="144"/>
      <c r="F1561" s="144"/>
    </row>
    <row r="1562" spans="2:6" x14ac:dyDescent="0.25">
      <c r="B1562" s="1"/>
      <c r="C1562" s="1"/>
      <c r="E1562" s="144"/>
      <c r="F1562" s="144"/>
    </row>
    <row r="1563" spans="2:6" x14ac:dyDescent="0.25">
      <c r="B1563" s="1"/>
      <c r="C1563" s="1"/>
      <c r="E1563" s="144"/>
      <c r="F1563" s="144"/>
    </row>
    <row r="1564" spans="2:6" x14ac:dyDescent="0.25">
      <c r="B1564" s="1"/>
      <c r="C1564" s="1"/>
      <c r="E1564" s="144"/>
      <c r="F1564" s="144"/>
    </row>
    <row r="1565" spans="2:6" x14ac:dyDescent="0.25">
      <c r="B1565" s="1"/>
      <c r="C1565" s="1"/>
      <c r="E1565" s="144"/>
      <c r="F1565" s="144"/>
    </row>
    <row r="1566" spans="2:6" x14ac:dyDescent="0.25">
      <c r="B1566" s="1"/>
      <c r="C1566" s="1"/>
      <c r="E1566" s="144"/>
      <c r="F1566" s="144"/>
    </row>
    <row r="1567" spans="2:6" x14ac:dyDescent="0.25">
      <c r="B1567" s="1"/>
      <c r="C1567" s="1"/>
      <c r="E1567" s="144"/>
      <c r="F1567" s="144"/>
    </row>
    <row r="1568" spans="2:6" x14ac:dyDescent="0.25">
      <c r="B1568" s="1"/>
      <c r="C1568" s="1"/>
      <c r="E1568" s="144"/>
      <c r="F1568" s="144"/>
    </row>
    <row r="1569" spans="2:6" x14ac:dyDescent="0.25">
      <c r="B1569" s="1"/>
      <c r="C1569" s="1"/>
      <c r="E1569" s="144"/>
      <c r="F1569" s="144"/>
    </row>
    <row r="1570" spans="2:6" x14ac:dyDescent="0.25">
      <c r="B1570" s="1"/>
      <c r="C1570" s="1"/>
      <c r="E1570" s="144"/>
      <c r="F1570" s="144"/>
    </row>
    <row r="1571" spans="2:6" x14ac:dyDescent="0.25">
      <c r="B1571" s="1"/>
      <c r="C1571" s="1"/>
      <c r="E1571" s="144"/>
      <c r="F1571" s="144"/>
    </row>
    <row r="1572" spans="2:6" x14ac:dyDescent="0.25">
      <c r="B1572" s="1"/>
      <c r="C1572" s="1"/>
      <c r="E1572" s="144"/>
      <c r="F1572" s="144"/>
    </row>
    <row r="1573" spans="2:6" x14ac:dyDescent="0.25">
      <c r="B1573" s="1"/>
      <c r="C1573" s="1"/>
      <c r="E1573" s="144"/>
      <c r="F1573" s="144"/>
    </row>
    <row r="1574" spans="2:6" x14ac:dyDescent="0.25">
      <c r="B1574" s="1"/>
      <c r="C1574" s="1"/>
      <c r="E1574" s="144"/>
      <c r="F1574" s="144"/>
    </row>
    <row r="1575" spans="2:6" x14ac:dyDescent="0.25">
      <c r="B1575" s="1"/>
      <c r="C1575" s="1"/>
      <c r="E1575" s="144"/>
      <c r="F1575" s="144"/>
    </row>
    <row r="1576" spans="2:6" x14ac:dyDescent="0.25">
      <c r="B1576" s="1"/>
      <c r="C1576" s="1"/>
      <c r="E1576" s="144"/>
      <c r="F1576" s="144"/>
    </row>
    <row r="1577" spans="2:6" x14ac:dyDescent="0.25">
      <c r="B1577" s="1"/>
      <c r="C1577" s="1"/>
      <c r="E1577" s="144"/>
      <c r="F1577" s="144"/>
    </row>
    <row r="1578" spans="2:6" x14ac:dyDescent="0.25">
      <c r="B1578" s="1"/>
      <c r="C1578" s="1"/>
      <c r="E1578" s="144"/>
      <c r="F1578" s="144"/>
    </row>
    <row r="1579" spans="2:6" x14ac:dyDescent="0.25">
      <c r="B1579" s="1"/>
      <c r="C1579" s="1"/>
      <c r="E1579" s="144"/>
      <c r="F1579" s="144"/>
    </row>
    <row r="1580" spans="2:6" x14ac:dyDescent="0.25">
      <c r="B1580" s="1"/>
      <c r="C1580" s="1"/>
      <c r="E1580" s="144"/>
      <c r="F1580" s="144"/>
    </row>
    <row r="1581" spans="2:6" x14ac:dyDescent="0.25">
      <c r="B1581" s="1"/>
      <c r="C1581" s="1"/>
      <c r="E1581" s="144"/>
      <c r="F1581" s="144"/>
    </row>
    <row r="1582" spans="2:6" x14ac:dyDescent="0.25">
      <c r="B1582" s="1"/>
      <c r="C1582" s="1"/>
      <c r="E1582" s="144"/>
      <c r="F1582" s="144"/>
    </row>
    <row r="1583" spans="2:6" x14ac:dyDescent="0.25">
      <c r="B1583" s="1"/>
      <c r="C1583" s="1"/>
      <c r="E1583" s="144"/>
      <c r="F1583" s="144"/>
    </row>
    <row r="1584" spans="2:6" x14ac:dyDescent="0.25">
      <c r="B1584" s="1"/>
      <c r="C1584" s="1"/>
      <c r="E1584" s="144"/>
      <c r="F1584" s="144"/>
    </row>
    <row r="1585" spans="2:6" x14ac:dyDescent="0.25">
      <c r="B1585" s="1"/>
      <c r="C1585" s="1"/>
      <c r="E1585" s="144"/>
      <c r="F1585" s="144"/>
    </row>
    <row r="1586" spans="2:6" x14ac:dyDescent="0.25">
      <c r="B1586" s="1"/>
      <c r="C1586" s="1"/>
      <c r="E1586" s="144"/>
      <c r="F1586" s="144"/>
    </row>
    <row r="1587" spans="2:6" x14ac:dyDescent="0.25">
      <c r="B1587" s="1"/>
      <c r="C1587" s="1"/>
      <c r="E1587" s="144"/>
      <c r="F1587" s="144"/>
    </row>
    <row r="1588" spans="2:6" x14ac:dyDescent="0.25">
      <c r="B1588" s="1"/>
      <c r="C1588" s="1"/>
      <c r="E1588" s="144"/>
      <c r="F1588" s="144"/>
    </row>
    <row r="1589" spans="2:6" x14ac:dyDescent="0.25">
      <c r="B1589" s="1"/>
      <c r="C1589" s="1"/>
      <c r="E1589" s="144"/>
      <c r="F1589" s="144"/>
    </row>
    <row r="1590" spans="2:6" x14ac:dyDescent="0.25">
      <c r="B1590" s="1"/>
      <c r="C1590" s="1"/>
      <c r="E1590" s="144"/>
      <c r="F1590" s="144"/>
    </row>
    <row r="1591" spans="2:6" x14ac:dyDescent="0.25">
      <c r="B1591" s="1"/>
      <c r="C1591" s="1"/>
      <c r="E1591" s="144"/>
      <c r="F1591" s="144"/>
    </row>
    <row r="1592" spans="2:6" x14ac:dyDescent="0.25">
      <c r="B1592" s="1"/>
      <c r="C1592" s="1"/>
      <c r="E1592" s="144"/>
      <c r="F1592" s="144"/>
    </row>
    <row r="1593" spans="2:6" x14ac:dyDescent="0.25">
      <c r="B1593" s="1"/>
      <c r="C1593" s="1"/>
      <c r="E1593" s="144"/>
      <c r="F1593" s="144"/>
    </row>
    <row r="1594" spans="2:6" x14ac:dyDescent="0.25">
      <c r="B1594" s="1"/>
      <c r="C1594" s="1"/>
      <c r="E1594" s="144"/>
      <c r="F1594" s="144"/>
    </row>
    <row r="1595" spans="2:6" x14ac:dyDescent="0.25">
      <c r="B1595" s="1"/>
      <c r="C1595" s="1"/>
      <c r="E1595" s="144"/>
      <c r="F1595" s="144"/>
    </row>
    <row r="1596" spans="2:6" x14ac:dyDescent="0.25">
      <c r="B1596" s="1"/>
      <c r="C1596" s="1"/>
      <c r="E1596" s="144"/>
      <c r="F1596" s="144"/>
    </row>
    <row r="1597" spans="2:6" x14ac:dyDescent="0.25">
      <c r="B1597" s="1"/>
      <c r="C1597" s="1"/>
      <c r="E1597" s="144"/>
      <c r="F1597" s="144"/>
    </row>
    <row r="1598" spans="2:6" x14ac:dyDescent="0.25">
      <c r="B1598" s="1"/>
      <c r="C1598" s="1"/>
      <c r="E1598" s="144"/>
      <c r="F1598" s="144"/>
    </row>
    <row r="1599" spans="2:6" x14ac:dyDescent="0.25">
      <c r="B1599" s="1"/>
      <c r="C1599" s="1"/>
      <c r="E1599" s="144"/>
      <c r="F1599" s="144"/>
    </row>
    <row r="1600" spans="2:6" x14ac:dyDescent="0.25">
      <c r="B1600" s="1"/>
      <c r="C1600" s="1"/>
      <c r="E1600" s="144"/>
      <c r="F1600" s="144"/>
    </row>
    <row r="1601" spans="2:6" x14ac:dyDescent="0.25">
      <c r="B1601" s="1"/>
      <c r="C1601" s="1"/>
      <c r="E1601" s="144"/>
      <c r="F1601" s="144"/>
    </row>
    <row r="1602" spans="2:6" x14ac:dyDescent="0.25">
      <c r="B1602" s="1"/>
      <c r="C1602" s="1"/>
      <c r="E1602" s="144"/>
      <c r="F1602" s="144"/>
    </row>
    <row r="1603" spans="2:6" x14ac:dyDescent="0.25">
      <c r="B1603" s="1"/>
      <c r="C1603" s="1"/>
      <c r="E1603" s="144"/>
      <c r="F1603" s="144"/>
    </row>
    <row r="1604" spans="2:6" x14ac:dyDescent="0.25">
      <c r="B1604" s="1"/>
      <c r="C1604" s="1"/>
      <c r="E1604" s="144"/>
      <c r="F1604" s="144"/>
    </row>
    <row r="1605" spans="2:6" x14ac:dyDescent="0.25">
      <c r="B1605" s="1"/>
      <c r="C1605" s="1"/>
      <c r="E1605" s="144"/>
      <c r="F1605" s="144"/>
    </row>
    <row r="1606" spans="2:6" x14ac:dyDescent="0.25">
      <c r="B1606" s="1"/>
      <c r="C1606" s="1"/>
      <c r="E1606" s="144"/>
      <c r="F1606" s="144"/>
    </row>
    <row r="1607" spans="2:6" x14ac:dyDescent="0.25">
      <c r="B1607" s="1"/>
      <c r="C1607" s="1"/>
      <c r="E1607" s="144"/>
      <c r="F1607" s="144"/>
    </row>
    <row r="1608" spans="2:6" x14ac:dyDescent="0.25">
      <c r="B1608" s="1"/>
      <c r="C1608" s="1"/>
      <c r="E1608" s="144"/>
      <c r="F1608" s="144"/>
    </row>
    <row r="1609" spans="2:6" x14ac:dyDescent="0.25">
      <c r="B1609" s="1"/>
      <c r="C1609" s="1"/>
      <c r="E1609" s="144"/>
      <c r="F1609" s="144"/>
    </row>
    <row r="1610" spans="2:6" x14ac:dyDescent="0.25">
      <c r="B1610" s="1"/>
      <c r="C1610" s="1"/>
      <c r="E1610" s="144"/>
      <c r="F1610" s="144"/>
    </row>
    <row r="1611" spans="2:6" x14ac:dyDescent="0.25">
      <c r="B1611" s="1"/>
      <c r="C1611" s="1"/>
      <c r="E1611" s="144"/>
      <c r="F1611" s="144"/>
    </row>
    <row r="1612" spans="2:6" x14ac:dyDescent="0.25">
      <c r="B1612" s="1"/>
      <c r="C1612" s="1"/>
      <c r="E1612" s="144"/>
      <c r="F1612" s="144"/>
    </row>
    <row r="1613" spans="2:6" x14ac:dyDescent="0.25">
      <c r="B1613" s="1"/>
      <c r="C1613" s="1"/>
      <c r="E1613" s="144"/>
      <c r="F1613" s="144"/>
    </row>
    <row r="1614" spans="2:6" x14ac:dyDescent="0.25">
      <c r="B1614" s="1"/>
      <c r="C1614" s="1"/>
      <c r="E1614" s="144"/>
      <c r="F1614" s="144"/>
    </row>
    <row r="1615" spans="2:6" x14ac:dyDescent="0.25">
      <c r="B1615" s="1"/>
      <c r="C1615" s="1"/>
      <c r="E1615" s="144"/>
      <c r="F1615" s="144"/>
    </row>
    <row r="1616" spans="2:6" x14ac:dyDescent="0.25">
      <c r="B1616" s="1"/>
      <c r="C1616" s="1"/>
      <c r="E1616" s="144"/>
      <c r="F1616" s="144"/>
    </row>
    <row r="1617" spans="2:6" x14ac:dyDescent="0.25">
      <c r="B1617" s="1"/>
      <c r="C1617" s="1"/>
      <c r="E1617" s="144"/>
      <c r="F1617" s="144"/>
    </row>
    <row r="1618" spans="2:6" x14ac:dyDescent="0.25">
      <c r="B1618" s="1"/>
      <c r="C1618" s="1"/>
      <c r="E1618" s="144"/>
      <c r="F1618" s="144"/>
    </row>
    <row r="1619" spans="2:6" x14ac:dyDescent="0.25">
      <c r="B1619" s="1"/>
      <c r="C1619" s="1"/>
      <c r="E1619" s="144"/>
      <c r="F1619" s="144"/>
    </row>
    <row r="1620" spans="2:6" x14ac:dyDescent="0.25">
      <c r="B1620" s="1"/>
      <c r="C1620" s="1"/>
      <c r="E1620" s="144"/>
      <c r="F1620" s="144"/>
    </row>
    <row r="1621" spans="2:6" x14ac:dyDescent="0.25">
      <c r="B1621" s="1"/>
      <c r="C1621" s="1"/>
      <c r="E1621" s="144"/>
      <c r="F1621" s="144"/>
    </row>
    <row r="1622" spans="2:6" x14ac:dyDescent="0.25">
      <c r="B1622" s="1"/>
      <c r="C1622" s="1"/>
      <c r="E1622" s="144"/>
      <c r="F1622" s="144"/>
    </row>
    <row r="1623" spans="2:6" x14ac:dyDescent="0.25">
      <c r="B1623" s="1"/>
      <c r="C1623" s="1"/>
      <c r="E1623" s="144"/>
      <c r="F1623" s="144"/>
    </row>
    <row r="1624" spans="2:6" x14ac:dyDescent="0.25">
      <c r="B1624" s="1"/>
      <c r="C1624" s="1"/>
      <c r="E1624" s="144"/>
      <c r="F1624" s="144"/>
    </row>
    <row r="1625" spans="2:6" x14ac:dyDescent="0.25">
      <c r="B1625" s="1"/>
      <c r="C1625" s="1"/>
      <c r="E1625" s="144"/>
      <c r="F1625" s="144"/>
    </row>
    <row r="1626" spans="2:6" x14ac:dyDescent="0.25">
      <c r="B1626" s="1"/>
      <c r="C1626" s="1"/>
      <c r="E1626" s="144"/>
      <c r="F1626" s="144"/>
    </row>
    <row r="1627" spans="2:6" x14ac:dyDescent="0.25">
      <c r="B1627" s="1"/>
      <c r="C1627" s="1"/>
      <c r="E1627" s="144"/>
      <c r="F1627" s="144"/>
    </row>
    <row r="1628" spans="2:6" x14ac:dyDescent="0.25">
      <c r="B1628" s="1"/>
      <c r="C1628" s="1"/>
      <c r="E1628" s="144"/>
      <c r="F1628" s="144"/>
    </row>
    <row r="1629" spans="2:6" x14ac:dyDescent="0.25">
      <c r="B1629" s="1"/>
      <c r="C1629" s="1"/>
      <c r="E1629" s="144"/>
      <c r="F1629" s="144"/>
    </row>
    <row r="1630" spans="2:6" x14ac:dyDescent="0.25">
      <c r="B1630" s="1"/>
      <c r="C1630" s="1"/>
      <c r="E1630" s="144"/>
      <c r="F1630" s="144"/>
    </row>
    <row r="1631" spans="2:6" x14ac:dyDescent="0.25">
      <c r="B1631" s="1"/>
      <c r="C1631" s="1"/>
      <c r="E1631" s="144"/>
      <c r="F1631" s="144"/>
    </row>
    <row r="1632" spans="2:6" x14ac:dyDescent="0.25">
      <c r="B1632" s="1"/>
      <c r="C1632" s="1"/>
      <c r="E1632" s="144"/>
      <c r="F1632" s="144"/>
    </row>
    <row r="1633" spans="2:6" x14ac:dyDescent="0.25">
      <c r="B1633" s="1"/>
      <c r="C1633" s="1"/>
      <c r="E1633" s="144"/>
      <c r="F1633" s="144"/>
    </row>
    <row r="1634" spans="2:6" x14ac:dyDescent="0.25">
      <c r="B1634" s="1"/>
      <c r="C1634" s="1"/>
      <c r="E1634" s="144"/>
      <c r="F1634" s="144"/>
    </row>
    <row r="1635" spans="2:6" x14ac:dyDescent="0.25">
      <c r="B1635" s="1"/>
      <c r="C1635" s="1"/>
      <c r="E1635" s="144"/>
      <c r="F1635" s="144"/>
    </row>
    <row r="1636" spans="2:6" x14ac:dyDescent="0.25">
      <c r="B1636" s="1"/>
      <c r="C1636" s="1"/>
      <c r="E1636" s="144"/>
      <c r="F1636" s="144"/>
    </row>
    <row r="1637" spans="2:6" x14ac:dyDescent="0.25">
      <c r="B1637" s="1"/>
      <c r="C1637" s="1"/>
      <c r="E1637" s="144"/>
      <c r="F1637" s="144"/>
    </row>
    <row r="1638" spans="2:6" x14ac:dyDescent="0.25">
      <c r="B1638" s="1"/>
      <c r="C1638" s="1"/>
      <c r="E1638" s="144"/>
      <c r="F1638" s="144"/>
    </row>
    <row r="1639" spans="2:6" x14ac:dyDescent="0.25">
      <c r="B1639" s="1"/>
      <c r="C1639" s="1"/>
      <c r="E1639" s="144"/>
      <c r="F1639" s="144"/>
    </row>
    <row r="1640" spans="2:6" x14ac:dyDescent="0.25">
      <c r="B1640" s="1"/>
      <c r="C1640" s="1"/>
      <c r="E1640" s="144"/>
      <c r="F1640" s="144"/>
    </row>
    <row r="1641" spans="2:6" x14ac:dyDescent="0.25">
      <c r="B1641" s="1"/>
      <c r="C1641" s="1"/>
      <c r="E1641" s="144"/>
      <c r="F1641" s="144"/>
    </row>
    <row r="1642" spans="2:6" x14ac:dyDescent="0.25">
      <c r="B1642" s="1"/>
      <c r="C1642" s="1"/>
      <c r="E1642" s="144"/>
      <c r="F1642" s="144"/>
    </row>
    <row r="1643" spans="2:6" x14ac:dyDescent="0.25">
      <c r="B1643" s="1"/>
      <c r="C1643" s="1"/>
      <c r="E1643" s="144"/>
      <c r="F1643" s="144"/>
    </row>
    <row r="1644" spans="2:6" x14ac:dyDescent="0.25">
      <c r="B1644" s="1"/>
      <c r="C1644" s="1"/>
      <c r="E1644" s="144"/>
      <c r="F1644" s="144"/>
    </row>
    <row r="1645" spans="2:6" x14ac:dyDescent="0.25">
      <c r="B1645" s="1"/>
      <c r="C1645" s="1"/>
      <c r="E1645" s="144"/>
      <c r="F1645" s="144"/>
    </row>
    <row r="1646" spans="2:6" x14ac:dyDescent="0.25">
      <c r="B1646" s="1"/>
      <c r="C1646" s="1"/>
      <c r="E1646" s="144"/>
      <c r="F1646" s="144"/>
    </row>
    <row r="1647" spans="2:6" x14ac:dyDescent="0.25">
      <c r="B1647" s="1"/>
      <c r="C1647" s="1"/>
      <c r="E1647" s="144"/>
      <c r="F1647" s="144"/>
    </row>
    <row r="1648" spans="2:6" x14ac:dyDescent="0.25">
      <c r="B1648" s="1"/>
      <c r="C1648" s="1"/>
      <c r="E1648" s="144"/>
      <c r="F1648" s="144"/>
    </row>
    <row r="1649" spans="2:6" x14ac:dyDescent="0.25">
      <c r="B1649" s="1"/>
      <c r="C1649" s="1"/>
      <c r="E1649" s="144"/>
      <c r="F1649" s="144"/>
    </row>
    <row r="1650" spans="2:6" x14ac:dyDescent="0.25">
      <c r="B1650" s="1"/>
      <c r="C1650" s="1"/>
      <c r="E1650" s="144"/>
      <c r="F1650" s="144"/>
    </row>
    <row r="1651" spans="2:6" x14ac:dyDescent="0.25">
      <c r="B1651" s="1"/>
      <c r="C1651" s="1"/>
      <c r="E1651" s="144"/>
      <c r="F1651" s="144"/>
    </row>
    <row r="1652" spans="2:6" x14ac:dyDescent="0.25">
      <c r="B1652" s="1"/>
      <c r="C1652" s="1"/>
      <c r="E1652" s="144"/>
      <c r="F1652" s="144"/>
    </row>
    <row r="1653" spans="2:6" x14ac:dyDescent="0.25">
      <c r="B1653" s="1"/>
      <c r="C1653" s="1"/>
      <c r="E1653" s="144"/>
      <c r="F1653" s="144"/>
    </row>
    <row r="1654" spans="2:6" x14ac:dyDescent="0.25">
      <c r="B1654" s="1"/>
      <c r="C1654" s="1"/>
      <c r="E1654" s="144"/>
      <c r="F1654" s="144"/>
    </row>
    <row r="1655" spans="2:6" x14ac:dyDescent="0.25">
      <c r="B1655" s="1"/>
      <c r="C1655" s="1"/>
      <c r="E1655" s="144"/>
      <c r="F1655" s="144"/>
    </row>
    <row r="1656" spans="2:6" x14ac:dyDescent="0.25">
      <c r="B1656" s="1"/>
      <c r="C1656" s="1"/>
      <c r="E1656" s="144"/>
      <c r="F1656" s="144"/>
    </row>
    <row r="1657" spans="2:6" x14ac:dyDescent="0.25">
      <c r="B1657" s="1"/>
      <c r="C1657" s="1"/>
      <c r="E1657" s="144"/>
      <c r="F1657" s="144"/>
    </row>
    <row r="1658" spans="2:6" x14ac:dyDescent="0.25">
      <c r="B1658" s="1"/>
      <c r="C1658" s="1"/>
      <c r="E1658" s="144"/>
      <c r="F1658" s="144"/>
    </row>
    <row r="1659" spans="2:6" x14ac:dyDescent="0.25">
      <c r="B1659" s="1"/>
      <c r="C1659" s="1"/>
      <c r="E1659" s="144"/>
      <c r="F1659" s="144"/>
    </row>
    <row r="1660" spans="2:6" x14ac:dyDescent="0.25">
      <c r="B1660" s="1"/>
      <c r="C1660" s="1"/>
      <c r="E1660" s="144"/>
      <c r="F1660" s="144"/>
    </row>
    <row r="1661" spans="2:6" x14ac:dyDescent="0.25">
      <c r="B1661" s="1"/>
      <c r="C1661" s="1"/>
      <c r="E1661" s="144"/>
      <c r="F1661" s="144"/>
    </row>
    <row r="1662" spans="2:6" x14ac:dyDescent="0.25">
      <c r="B1662" s="1"/>
      <c r="C1662" s="1"/>
      <c r="E1662" s="144"/>
      <c r="F1662" s="144"/>
    </row>
    <row r="1663" spans="2:6" x14ac:dyDescent="0.25">
      <c r="B1663" s="1"/>
      <c r="C1663" s="1"/>
      <c r="E1663" s="144"/>
      <c r="F1663" s="144"/>
    </row>
    <row r="1664" spans="2:6" x14ac:dyDescent="0.25">
      <c r="B1664" s="1"/>
      <c r="C1664" s="1"/>
      <c r="E1664" s="144"/>
      <c r="F1664" s="144"/>
    </row>
    <row r="1665" spans="2:6" x14ac:dyDescent="0.25">
      <c r="B1665" s="1"/>
      <c r="C1665" s="1"/>
      <c r="E1665" s="144"/>
      <c r="F1665" s="144"/>
    </row>
    <row r="1666" spans="2:6" x14ac:dyDescent="0.25">
      <c r="B1666" s="1"/>
      <c r="C1666" s="1"/>
      <c r="E1666" s="144"/>
      <c r="F1666" s="144"/>
    </row>
    <row r="1667" spans="2:6" x14ac:dyDescent="0.25">
      <c r="B1667" s="1"/>
      <c r="C1667" s="1"/>
      <c r="E1667" s="144"/>
      <c r="F1667" s="144"/>
    </row>
    <row r="1668" spans="2:6" x14ac:dyDescent="0.25">
      <c r="B1668" s="1"/>
      <c r="C1668" s="1"/>
      <c r="E1668" s="144"/>
      <c r="F1668" s="144"/>
    </row>
    <row r="1669" spans="2:6" x14ac:dyDescent="0.25">
      <c r="B1669" s="1"/>
      <c r="C1669" s="1"/>
      <c r="E1669" s="144"/>
      <c r="F1669" s="144"/>
    </row>
    <row r="1670" spans="2:6" x14ac:dyDescent="0.25">
      <c r="B1670" s="1"/>
      <c r="C1670" s="1"/>
      <c r="E1670" s="144"/>
      <c r="F1670" s="144"/>
    </row>
    <row r="1671" spans="2:6" x14ac:dyDescent="0.25">
      <c r="B1671" s="1"/>
      <c r="C1671" s="1"/>
      <c r="E1671" s="144"/>
      <c r="F1671" s="144"/>
    </row>
    <row r="1672" spans="2:6" x14ac:dyDescent="0.25">
      <c r="B1672" s="1"/>
      <c r="C1672" s="1"/>
      <c r="E1672" s="144"/>
      <c r="F1672" s="144"/>
    </row>
    <row r="1673" spans="2:6" x14ac:dyDescent="0.25">
      <c r="B1673" s="1"/>
      <c r="C1673" s="1"/>
      <c r="E1673" s="144"/>
      <c r="F1673" s="144"/>
    </row>
    <row r="1674" spans="2:6" x14ac:dyDescent="0.25">
      <c r="B1674" s="1"/>
      <c r="C1674" s="1"/>
      <c r="E1674" s="144"/>
      <c r="F1674" s="144"/>
    </row>
    <row r="1675" spans="2:6" x14ac:dyDescent="0.25">
      <c r="B1675" s="1"/>
      <c r="C1675" s="1"/>
      <c r="E1675" s="144"/>
      <c r="F1675" s="144"/>
    </row>
    <row r="1676" spans="2:6" x14ac:dyDescent="0.25">
      <c r="B1676" s="1"/>
      <c r="C1676" s="1"/>
      <c r="E1676" s="144"/>
      <c r="F1676" s="144"/>
    </row>
    <row r="1677" spans="2:6" x14ac:dyDescent="0.25">
      <c r="B1677" s="1"/>
      <c r="C1677" s="1"/>
      <c r="E1677" s="144"/>
      <c r="F1677" s="144"/>
    </row>
    <row r="1678" spans="2:6" x14ac:dyDescent="0.25">
      <c r="B1678" s="1"/>
      <c r="C1678" s="1"/>
      <c r="E1678" s="144"/>
      <c r="F1678" s="144"/>
    </row>
    <row r="1679" spans="2:6" x14ac:dyDescent="0.25">
      <c r="B1679" s="1"/>
      <c r="C1679" s="1"/>
      <c r="E1679" s="144"/>
      <c r="F1679" s="144"/>
    </row>
    <row r="1680" spans="2:6" x14ac:dyDescent="0.25">
      <c r="B1680" s="1"/>
      <c r="C1680" s="1"/>
      <c r="E1680" s="144"/>
      <c r="F1680" s="144"/>
    </row>
    <row r="1681" spans="2:6" x14ac:dyDescent="0.25">
      <c r="B1681" s="1"/>
      <c r="C1681" s="1"/>
      <c r="E1681" s="144"/>
      <c r="F1681" s="144"/>
    </row>
    <row r="1682" spans="2:6" x14ac:dyDescent="0.25">
      <c r="B1682" s="1"/>
      <c r="C1682" s="1"/>
      <c r="E1682" s="144"/>
      <c r="F1682" s="144"/>
    </row>
    <row r="1683" spans="2:6" x14ac:dyDescent="0.25">
      <c r="B1683" s="1"/>
      <c r="C1683" s="1"/>
      <c r="E1683" s="144"/>
      <c r="F1683" s="144"/>
    </row>
    <row r="1684" spans="2:6" x14ac:dyDescent="0.25">
      <c r="B1684" s="1"/>
      <c r="C1684" s="1"/>
      <c r="E1684" s="144"/>
      <c r="F1684" s="144"/>
    </row>
    <row r="1685" spans="2:6" x14ac:dyDescent="0.25">
      <c r="B1685" s="1"/>
      <c r="C1685" s="1"/>
      <c r="E1685" s="144"/>
      <c r="F1685" s="144"/>
    </row>
    <row r="1686" spans="2:6" x14ac:dyDescent="0.25">
      <c r="B1686" s="1"/>
      <c r="C1686" s="1"/>
      <c r="E1686" s="144"/>
      <c r="F1686" s="144"/>
    </row>
    <row r="1687" spans="2:6" x14ac:dyDescent="0.25">
      <c r="B1687" s="1"/>
      <c r="C1687" s="1"/>
      <c r="E1687" s="144"/>
      <c r="F1687" s="144"/>
    </row>
    <row r="1688" spans="2:6" x14ac:dyDescent="0.25">
      <c r="B1688" s="1"/>
      <c r="C1688" s="1"/>
      <c r="E1688" s="144"/>
      <c r="F1688" s="144"/>
    </row>
    <row r="1689" spans="2:6" x14ac:dyDescent="0.25">
      <c r="B1689" s="1"/>
      <c r="C1689" s="1"/>
      <c r="E1689" s="144"/>
      <c r="F1689" s="144"/>
    </row>
    <row r="1690" spans="2:6" x14ac:dyDescent="0.25">
      <c r="B1690" s="1"/>
      <c r="C1690" s="1"/>
      <c r="E1690" s="144"/>
      <c r="F1690" s="144"/>
    </row>
    <row r="1691" spans="2:6" x14ac:dyDescent="0.25">
      <c r="B1691" s="1"/>
      <c r="C1691" s="1"/>
      <c r="E1691" s="144"/>
      <c r="F1691" s="144"/>
    </row>
    <row r="1692" spans="2:6" x14ac:dyDescent="0.25">
      <c r="B1692" s="1"/>
      <c r="C1692" s="1"/>
      <c r="E1692" s="144"/>
      <c r="F1692" s="144"/>
    </row>
    <row r="1693" spans="2:6" x14ac:dyDescent="0.25">
      <c r="B1693" s="1"/>
      <c r="C1693" s="1"/>
      <c r="E1693" s="144"/>
      <c r="F1693" s="144"/>
    </row>
    <row r="1694" spans="2:6" x14ac:dyDescent="0.25">
      <c r="B1694" s="1"/>
      <c r="C1694" s="1"/>
      <c r="E1694" s="144"/>
      <c r="F1694" s="144"/>
    </row>
    <row r="1695" spans="2:6" x14ac:dyDescent="0.25">
      <c r="B1695" s="1"/>
      <c r="C1695" s="1"/>
      <c r="E1695" s="144"/>
      <c r="F1695" s="144"/>
    </row>
    <row r="1696" spans="2:6" x14ac:dyDescent="0.25">
      <c r="B1696" s="1"/>
      <c r="C1696" s="1"/>
      <c r="E1696" s="144"/>
      <c r="F1696" s="144"/>
    </row>
    <row r="1697" spans="2:6" x14ac:dyDescent="0.25">
      <c r="B1697" s="1"/>
      <c r="C1697" s="1"/>
      <c r="E1697" s="144"/>
      <c r="F1697" s="144"/>
    </row>
    <row r="1698" spans="2:6" x14ac:dyDescent="0.25">
      <c r="B1698" s="1"/>
      <c r="C1698" s="1"/>
      <c r="E1698" s="144"/>
      <c r="F1698" s="144"/>
    </row>
    <row r="1699" spans="2:6" x14ac:dyDescent="0.25">
      <c r="B1699" s="1"/>
      <c r="C1699" s="1"/>
      <c r="E1699" s="144"/>
      <c r="F1699" s="144"/>
    </row>
    <row r="1700" spans="2:6" x14ac:dyDescent="0.25">
      <c r="B1700" s="1"/>
      <c r="C1700" s="1"/>
      <c r="E1700" s="144"/>
      <c r="F1700" s="144"/>
    </row>
    <row r="1701" spans="2:6" x14ac:dyDescent="0.25">
      <c r="B1701" s="1"/>
      <c r="C1701" s="1"/>
      <c r="E1701" s="144"/>
      <c r="F1701" s="144"/>
    </row>
    <row r="1702" spans="2:6" x14ac:dyDescent="0.25">
      <c r="B1702" s="1"/>
      <c r="C1702" s="1"/>
      <c r="E1702" s="144"/>
      <c r="F1702" s="144"/>
    </row>
    <row r="1703" spans="2:6" x14ac:dyDescent="0.25">
      <c r="B1703" s="1"/>
      <c r="C1703" s="1"/>
      <c r="E1703" s="144"/>
      <c r="F1703" s="144"/>
    </row>
    <row r="1704" spans="2:6" x14ac:dyDescent="0.25">
      <c r="B1704" s="1"/>
      <c r="C1704" s="1"/>
      <c r="E1704" s="144"/>
      <c r="F1704" s="144"/>
    </row>
    <row r="1705" spans="2:6" x14ac:dyDescent="0.25">
      <c r="B1705" s="1"/>
      <c r="C1705" s="1"/>
      <c r="E1705" s="144"/>
      <c r="F1705" s="144"/>
    </row>
    <row r="1706" spans="2:6" x14ac:dyDescent="0.25">
      <c r="B1706" s="1"/>
      <c r="C1706" s="1"/>
      <c r="E1706" s="144"/>
      <c r="F1706" s="144"/>
    </row>
    <row r="1707" spans="2:6" x14ac:dyDescent="0.25">
      <c r="B1707" s="1"/>
      <c r="C1707" s="1"/>
      <c r="E1707" s="144"/>
      <c r="F1707" s="144"/>
    </row>
    <row r="1708" spans="2:6" x14ac:dyDescent="0.25">
      <c r="B1708" s="1"/>
      <c r="C1708" s="1"/>
      <c r="E1708" s="144"/>
      <c r="F1708" s="144"/>
    </row>
    <row r="1709" spans="2:6" x14ac:dyDescent="0.25">
      <c r="B1709" s="1"/>
      <c r="C1709" s="1"/>
      <c r="E1709" s="144"/>
      <c r="F1709" s="144"/>
    </row>
    <row r="1710" spans="2:6" x14ac:dyDescent="0.25">
      <c r="B1710" s="1"/>
      <c r="C1710" s="1"/>
      <c r="E1710" s="144"/>
      <c r="F1710" s="144"/>
    </row>
    <row r="1711" spans="2:6" x14ac:dyDescent="0.25">
      <c r="B1711" s="1"/>
      <c r="C1711" s="1"/>
      <c r="E1711" s="144"/>
      <c r="F1711" s="144"/>
    </row>
    <row r="1712" spans="2:6" x14ac:dyDescent="0.25">
      <c r="B1712" s="1"/>
      <c r="C1712" s="1"/>
      <c r="E1712" s="144"/>
      <c r="F1712" s="144"/>
    </row>
    <row r="1713" spans="2:6" x14ac:dyDescent="0.25">
      <c r="B1713" s="1"/>
      <c r="C1713" s="1"/>
      <c r="E1713" s="144"/>
      <c r="F1713" s="144"/>
    </row>
    <row r="1714" spans="2:6" x14ac:dyDescent="0.25">
      <c r="B1714" s="1"/>
      <c r="C1714" s="1"/>
      <c r="E1714" s="144"/>
      <c r="F1714" s="144"/>
    </row>
    <row r="1715" spans="2:6" x14ac:dyDescent="0.25">
      <c r="B1715" s="1"/>
      <c r="C1715" s="1"/>
      <c r="E1715" s="144"/>
      <c r="F1715" s="144"/>
    </row>
    <row r="1716" spans="2:6" x14ac:dyDescent="0.25">
      <c r="B1716" s="1"/>
      <c r="C1716" s="1"/>
      <c r="E1716" s="144"/>
      <c r="F1716" s="144"/>
    </row>
    <row r="1717" spans="2:6" x14ac:dyDescent="0.25">
      <c r="B1717" s="1"/>
      <c r="C1717" s="1"/>
      <c r="E1717" s="144"/>
      <c r="F1717" s="144"/>
    </row>
    <row r="1718" spans="2:6" x14ac:dyDescent="0.25">
      <c r="B1718" s="1"/>
      <c r="C1718" s="1"/>
      <c r="E1718" s="144"/>
      <c r="F1718" s="144"/>
    </row>
    <row r="1719" spans="2:6" x14ac:dyDescent="0.25">
      <c r="B1719" s="1"/>
      <c r="C1719" s="1"/>
      <c r="E1719" s="144"/>
      <c r="F1719" s="144"/>
    </row>
    <row r="1720" spans="2:6" x14ac:dyDescent="0.25">
      <c r="B1720" s="1"/>
      <c r="C1720" s="1"/>
      <c r="E1720" s="144"/>
      <c r="F1720" s="144"/>
    </row>
    <row r="1721" spans="2:6" x14ac:dyDescent="0.25">
      <c r="B1721" s="1"/>
      <c r="C1721" s="1"/>
      <c r="E1721" s="144"/>
      <c r="F1721" s="144"/>
    </row>
    <row r="1722" spans="2:6" x14ac:dyDescent="0.25">
      <c r="B1722" s="1"/>
      <c r="C1722" s="1"/>
      <c r="E1722" s="144"/>
      <c r="F1722" s="144"/>
    </row>
    <row r="1723" spans="2:6" x14ac:dyDescent="0.25">
      <c r="B1723" s="1"/>
      <c r="C1723" s="1"/>
      <c r="E1723" s="144"/>
      <c r="F1723" s="144"/>
    </row>
    <row r="1724" spans="2:6" x14ac:dyDescent="0.25">
      <c r="B1724" s="1"/>
      <c r="C1724" s="1"/>
      <c r="E1724" s="144"/>
      <c r="F1724" s="144"/>
    </row>
    <row r="1725" spans="2:6" x14ac:dyDescent="0.25">
      <c r="B1725" s="1"/>
      <c r="C1725" s="1"/>
      <c r="E1725" s="144"/>
      <c r="F1725" s="144"/>
    </row>
    <row r="1726" spans="2:6" x14ac:dyDescent="0.25">
      <c r="B1726" s="1"/>
      <c r="C1726" s="1"/>
      <c r="E1726" s="144"/>
      <c r="F1726" s="144"/>
    </row>
    <row r="1727" spans="2:6" x14ac:dyDescent="0.25">
      <c r="B1727" s="1"/>
      <c r="C1727" s="1"/>
      <c r="E1727" s="144"/>
      <c r="F1727" s="144"/>
    </row>
    <row r="1728" spans="2:6" x14ac:dyDescent="0.25">
      <c r="B1728" s="1"/>
      <c r="C1728" s="1"/>
      <c r="E1728" s="144"/>
      <c r="F1728" s="144"/>
    </row>
    <row r="1729" spans="2:6" x14ac:dyDescent="0.25">
      <c r="B1729" s="1"/>
      <c r="C1729" s="1"/>
      <c r="E1729" s="144"/>
      <c r="F1729" s="144"/>
    </row>
    <row r="1730" spans="2:6" x14ac:dyDescent="0.25">
      <c r="B1730" s="1"/>
      <c r="C1730" s="1"/>
      <c r="E1730" s="144"/>
      <c r="F1730" s="144"/>
    </row>
    <row r="1731" spans="2:6" x14ac:dyDescent="0.25">
      <c r="B1731" s="1"/>
      <c r="C1731" s="1"/>
      <c r="E1731" s="144"/>
      <c r="F1731" s="144"/>
    </row>
    <row r="1732" spans="2:6" x14ac:dyDescent="0.25">
      <c r="B1732" s="1"/>
      <c r="C1732" s="1"/>
      <c r="E1732" s="144"/>
      <c r="F1732" s="144"/>
    </row>
    <row r="1733" spans="2:6" x14ac:dyDescent="0.25">
      <c r="B1733" s="1"/>
      <c r="C1733" s="1"/>
      <c r="E1733" s="144"/>
      <c r="F1733" s="144"/>
    </row>
    <row r="1734" spans="2:6" x14ac:dyDescent="0.25">
      <c r="B1734" s="1"/>
      <c r="C1734" s="1"/>
      <c r="E1734" s="144"/>
      <c r="F1734" s="144"/>
    </row>
    <row r="1735" spans="2:6" x14ac:dyDescent="0.25">
      <c r="B1735" s="1"/>
      <c r="C1735" s="1"/>
      <c r="E1735" s="144"/>
      <c r="F1735" s="144"/>
    </row>
    <row r="1736" spans="2:6" x14ac:dyDescent="0.25">
      <c r="B1736" s="1"/>
      <c r="C1736" s="1"/>
      <c r="E1736" s="144"/>
      <c r="F1736" s="144"/>
    </row>
    <row r="1737" spans="2:6" x14ac:dyDescent="0.25">
      <c r="B1737" s="1"/>
      <c r="C1737" s="1"/>
      <c r="E1737" s="144"/>
      <c r="F1737" s="144"/>
    </row>
    <row r="1738" spans="2:6" x14ac:dyDescent="0.25">
      <c r="B1738" s="1"/>
      <c r="C1738" s="1"/>
      <c r="E1738" s="144"/>
      <c r="F1738" s="144"/>
    </row>
    <row r="1739" spans="2:6" x14ac:dyDescent="0.25">
      <c r="B1739" s="1"/>
      <c r="C1739" s="1"/>
      <c r="E1739" s="144"/>
      <c r="F1739" s="144"/>
    </row>
    <row r="1740" spans="2:6" x14ac:dyDescent="0.25">
      <c r="B1740" s="1"/>
      <c r="C1740" s="1"/>
      <c r="E1740" s="144"/>
      <c r="F1740" s="144"/>
    </row>
    <row r="1741" spans="2:6" x14ac:dyDescent="0.25">
      <c r="B1741" s="1"/>
      <c r="C1741" s="1"/>
      <c r="E1741" s="144"/>
      <c r="F1741" s="144"/>
    </row>
    <row r="1742" spans="2:6" x14ac:dyDescent="0.25">
      <c r="B1742" s="1"/>
      <c r="C1742" s="1"/>
      <c r="E1742" s="144"/>
      <c r="F1742" s="144"/>
    </row>
    <row r="1743" spans="2:6" x14ac:dyDescent="0.25">
      <c r="B1743" s="1"/>
      <c r="C1743" s="1"/>
      <c r="E1743" s="144"/>
      <c r="F1743" s="144"/>
    </row>
    <row r="1744" spans="2:6" x14ac:dyDescent="0.25">
      <c r="B1744" s="1"/>
      <c r="C1744" s="1"/>
      <c r="E1744" s="144"/>
      <c r="F1744" s="144"/>
    </row>
    <row r="1745" spans="2:6" x14ac:dyDescent="0.25">
      <c r="B1745" s="1"/>
      <c r="C1745" s="1"/>
      <c r="E1745" s="144"/>
      <c r="F1745" s="144"/>
    </row>
    <row r="1746" spans="2:6" x14ac:dyDescent="0.25">
      <c r="B1746" s="1"/>
      <c r="C1746" s="1"/>
      <c r="E1746" s="144"/>
      <c r="F1746" s="144"/>
    </row>
    <row r="1747" spans="2:6" x14ac:dyDescent="0.25">
      <c r="B1747" s="1"/>
      <c r="C1747" s="1"/>
      <c r="E1747" s="144"/>
      <c r="F1747" s="144"/>
    </row>
    <row r="1748" spans="2:6" x14ac:dyDescent="0.25">
      <c r="B1748" s="1"/>
      <c r="C1748" s="1"/>
      <c r="E1748" s="144"/>
      <c r="F1748" s="144"/>
    </row>
    <row r="1749" spans="2:6" x14ac:dyDescent="0.25">
      <c r="B1749" s="1"/>
      <c r="C1749" s="1"/>
      <c r="E1749" s="144"/>
      <c r="F1749" s="144"/>
    </row>
    <row r="1750" spans="2:6" x14ac:dyDescent="0.25">
      <c r="B1750" s="1"/>
      <c r="C1750" s="1"/>
      <c r="E1750" s="144"/>
      <c r="F1750" s="144"/>
    </row>
    <row r="1751" spans="2:6" x14ac:dyDescent="0.25">
      <c r="B1751" s="1"/>
      <c r="C1751" s="1"/>
      <c r="E1751" s="144"/>
      <c r="F1751" s="144"/>
    </row>
    <row r="1752" spans="2:6" x14ac:dyDescent="0.25">
      <c r="B1752" s="1"/>
      <c r="C1752" s="1"/>
      <c r="E1752" s="144"/>
      <c r="F1752" s="144"/>
    </row>
    <row r="1753" spans="2:6" x14ac:dyDescent="0.25">
      <c r="B1753" s="1"/>
      <c r="C1753" s="1"/>
      <c r="E1753" s="144"/>
      <c r="F1753" s="144"/>
    </row>
    <row r="1754" spans="2:6" x14ac:dyDescent="0.25">
      <c r="B1754" s="1"/>
      <c r="C1754" s="1"/>
      <c r="E1754" s="144"/>
      <c r="F1754" s="144"/>
    </row>
    <row r="1755" spans="2:6" x14ac:dyDescent="0.25">
      <c r="B1755" s="1"/>
      <c r="C1755" s="1"/>
      <c r="E1755" s="144"/>
      <c r="F1755" s="144"/>
    </row>
    <row r="1756" spans="2:6" x14ac:dyDescent="0.25">
      <c r="B1756" s="1"/>
      <c r="C1756" s="1"/>
      <c r="E1756" s="144"/>
      <c r="F1756" s="144"/>
    </row>
    <row r="1757" spans="2:6" x14ac:dyDescent="0.25">
      <c r="B1757" s="1"/>
      <c r="C1757" s="1"/>
      <c r="E1757" s="144"/>
      <c r="F1757" s="144"/>
    </row>
    <row r="1758" spans="2:6" x14ac:dyDescent="0.25">
      <c r="B1758" s="1"/>
      <c r="C1758" s="1"/>
      <c r="E1758" s="144"/>
      <c r="F1758" s="144"/>
    </row>
    <row r="1759" spans="2:6" x14ac:dyDescent="0.25">
      <c r="B1759" s="1"/>
      <c r="C1759" s="1"/>
      <c r="E1759" s="144"/>
      <c r="F1759" s="144"/>
    </row>
    <row r="1760" spans="2:6" x14ac:dyDescent="0.25">
      <c r="B1760" s="1"/>
      <c r="C1760" s="1"/>
      <c r="E1760" s="144"/>
      <c r="F1760" s="144"/>
    </row>
    <row r="1761" spans="2:6" x14ac:dyDescent="0.25">
      <c r="B1761" s="1"/>
      <c r="C1761" s="1"/>
      <c r="E1761" s="144"/>
      <c r="F1761" s="144"/>
    </row>
    <row r="1762" spans="2:6" x14ac:dyDescent="0.25">
      <c r="B1762" s="1"/>
      <c r="C1762" s="1"/>
      <c r="E1762" s="144"/>
      <c r="F1762" s="144"/>
    </row>
    <row r="1763" spans="2:6" x14ac:dyDescent="0.25">
      <c r="B1763" s="1"/>
      <c r="C1763" s="1"/>
      <c r="E1763" s="144"/>
      <c r="F1763" s="144"/>
    </row>
    <row r="1764" spans="2:6" x14ac:dyDescent="0.25">
      <c r="B1764" s="1"/>
      <c r="C1764" s="1"/>
      <c r="E1764" s="144"/>
      <c r="F1764" s="144"/>
    </row>
    <row r="1765" spans="2:6" x14ac:dyDescent="0.25">
      <c r="B1765" s="1"/>
      <c r="C1765" s="1"/>
      <c r="E1765" s="144"/>
      <c r="F1765" s="144"/>
    </row>
    <row r="1766" spans="2:6" x14ac:dyDescent="0.25">
      <c r="B1766" s="1"/>
      <c r="C1766" s="1"/>
      <c r="E1766" s="144"/>
      <c r="F1766" s="144"/>
    </row>
    <row r="1767" spans="2:6" x14ac:dyDescent="0.25">
      <c r="B1767" s="1"/>
      <c r="C1767" s="1"/>
      <c r="E1767" s="144"/>
      <c r="F1767" s="144"/>
    </row>
    <row r="1768" spans="2:6" x14ac:dyDescent="0.25">
      <c r="B1768" s="1"/>
      <c r="C1768" s="1"/>
      <c r="E1768" s="144"/>
      <c r="F1768" s="144"/>
    </row>
    <row r="1769" spans="2:6" x14ac:dyDescent="0.25">
      <c r="B1769" s="1"/>
      <c r="C1769" s="1"/>
      <c r="E1769" s="144"/>
      <c r="F1769" s="144"/>
    </row>
    <row r="1770" spans="2:6" x14ac:dyDescent="0.25">
      <c r="B1770" s="1"/>
      <c r="C1770" s="1"/>
      <c r="E1770" s="144"/>
      <c r="F1770" s="144"/>
    </row>
    <row r="1771" spans="2:6" x14ac:dyDescent="0.25">
      <c r="B1771" s="1"/>
      <c r="C1771" s="1"/>
      <c r="E1771" s="144"/>
      <c r="F1771" s="144"/>
    </row>
    <row r="1772" spans="2:6" x14ac:dyDescent="0.25">
      <c r="B1772" s="1"/>
      <c r="C1772" s="1"/>
      <c r="E1772" s="144"/>
      <c r="F1772" s="144"/>
    </row>
    <row r="1773" spans="2:6" x14ac:dyDescent="0.25">
      <c r="B1773" s="1"/>
      <c r="C1773" s="1"/>
      <c r="E1773" s="144"/>
      <c r="F1773" s="144"/>
    </row>
    <row r="1774" spans="2:6" x14ac:dyDescent="0.25">
      <c r="B1774" s="1"/>
      <c r="C1774" s="1"/>
      <c r="E1774" s="144"/>
      <c r="F1774" s="144"/>
    </row>
    <row r="1775" spans="2:6" x14ac:dyDescent="0.25">
      <c r="B1775" s="1"/>
      <c r="C1775" s="1"/>
      <c r="E1775" s="144"/>
      <c r="F1775" s="144"/>
    </row>
    <row r="1776" spans="2:6" x14ac:dyDescent="0.25">
      <c r="B1776" s="1"/>
      <c r="C1776" s="1"/>
      <c r="E1776" s="144"/>
      <c r="F1776" s="144"/>
    </row>
    <row r="1777" spans="2:6" x14ac:dyDescent="0.25">
      <c r="B1777" s="1"/>
      <c r="C1777" s="1"/>
      <c r="E1777" s="144"/>
      <c r="F1777" s="144"/>
    </row>
    <row r="1778" spans="2:6" x14ac:dyDescent="0.25">
      <c r="B1778" s="1"/>
      <c r="C1778" s="1"/>
      <c r="E1778" s="144"/>
      <c r="F1778" s="144"/>
    </row>
    <row r="1779" spans="2:6" x14ac:dyDescent="0.25">
      <c r="B1779" s="1"/>
      <c r="C1779" s="1"/>
      <c r="E1779" s="144"/>
      <c r="F1779" s="144"/>
    </row>
    <row r="1780" spans="2:6" x14ac:dyDescent="0.25">
      <c r="B1780" s="1"/>
      <c r="C1780" s="1"/>
      <c r="E1780" s="144"/>
      <c r="F1780" s="144"/>
    </row>
    <row r="1781" spans="2:6" x14ac:dyDescent="0.25">
      <c r="B1781" s="1"/>
      <c r="C1781" s="1"/>
      <c r="E1781" s="144"/>
      <c r="F1781" s="144"/>
    </row>
    <row r="1782" spans="2:6" x14ac:dyDescent="0.25">
      <c r="B1782" s="1"/>
      <c r="C1782" s="1"/>
      <c r="E1782" s="144"/>
      <c r="F1782" s="144"/>
    </row>
    <row r="1783" spans="2:6" x14ac:dyDescent="0.25">
      <c r="B1783" s="1"/>
      <c r="C1783" s="1"/>
      <c r="E1783" s="144"/>
      <c r="F1783" s="144"/>
    </row>
    <row r="1784" spans="2:6" x14ac:dyDescent="0.25">
      <c r="B1784" s="1"/>
      <c r="C1784" s="1"/>
      <c r="E1784" s="144"/>
      <c r="F1784" s="144"/>
    </row>
    <row r="1785" spans="2:6" x14ac:dyDescent="0.25">
      <c r="B1785" s="1"/>
      <c r="C1785" s="1"/>
      <c r="E1785" s="144"/>
      <c r="F1785" s="144"/>
    </row>
    <row r="1786" spans="2:6" x14ac:dyDescent="0.25">
      <c r="B1786" s="1"/>
      <c r="C1786" s="1"/>
      <c r="E1786" s="144"/>
      <c r="F1786" s="144"/>
    </row>
    <row r="1787" spans="2:6" x14ac:dyDescent="0.25">
      <c r="B1787" s="1"/>
      <c r="C1787" s="1"/>
      <c r="E1787" s="144"/>
      <c r="F1787" s="144"/>
    </row>
    <row r="1788" spans="2:6" x14ac:dyDescent="0.25">
      <c r="B1788" s="1"/>
      <c r="C1788" s="1"/>
      <c r="E1788" s="144"/>
      <c r="F1788" s="144"/>
    </row>
    <row r="1789" spans="2:6" x14ac:dyDescent="0.25">
      <c r="B1789" s="1"/>
      <c r="C1789" s="1"/>
      <c r="E1789" s="144"/>
      <c r="F1789" s="144"/>
    </row>
    <row r="1790" spans="2:6" x14ac:dyDescent="0.25">
      <c r="B1790" s="1"/>
      <c r="C1790" s="1"/>
      <c r="E1790" s="144"/>
      <c r="F1790" s="144"/>
    </row>
    <row r="1791" spans="2:6" x14ac:dyDescent="0.25">
      <c r="B1791" s="1"/>
      <c r="C1791" s="1"/>
      <c r="E1791" s="144"/>
      <c r="F1791" s="144"/>
    </row>
    <row r="1792" spans="2:6" x14ac:dyDescent="0.25">
      <c r="B1792" s="1"/>
      <c r="C1792" s="1"/>
      <c r="E1792" s="144"/>
      <c r="F1792" s="144"/>
    </row>
    <row r="1793" spans="2:6" x14ac:dyDescent="0.25">
      <c r="B1793" s="1"/>
      <c r="C1793" s="1"/>
      <c r="E1793" s="144"/>
      <c r="F1793" s="144"/>
    </row>
    <row r="1794" spans="2:6" x14ac:dyDescent="0.25">
      <c r="B1794" s="1"/>
      <c r="C1794" s="1"/>
      <c r="E1794" s="144"/>
      <c r="F1794" s="144"/>
    </row>
    <row r="1795" spans="2:6" x14ac:dyDescent="0.25">
      <c r="B1795" s="1"/>
      <c r="C1795" s="1"/>
      <c r="E1795" s="144"/>
      <c r="F1795" s="144"/>
    </row>
    <row r="1796" spans="2:6" x14ac:dyDescent="0.25">
      <c r="B1796" s="1"/>
      <c r="C1796" s="1"/>
      <c r="E1796" s="144"/>
      <c r="F1796" s="144"/>
    </row>
    <row r="1797" spans="2:6" x14ac:dyDescent="0.25">
      <c r="B1797" s="1"/>
      <c r="C1797" s="1"/>
      <c r="E1797" s="144"/>
      <c r="F1797" s="144"/>
    </row>
    <row r="1798" spans="2:6" x14ac:dyDescent="0.25">
      <c r="B1798" s="1"/>
      <c r="C1798" s="1"/>
      <c r="E1798" s="144"/>
      <c r="F1798" s="144"/>
    </row>
    <row r="1799" spans="2:6" x14ac:dyDescent="0.25">
      <c r="B1799" s="1"/>
      <c r="C1799" s="1"/>
      <c r="E1799" s="144"/>
      <c r="F1799" s="144"/>
    </row>
    <row r="1800" spans="2:6" x14ac:dyDescent="0.25">
      <c r="B1800" s="1"/>
      <c r="C1800" s="1"/>
      <c r="E1800" s="144"/>
      <c r="F1800" s="144"/>
    </row>
    <row r="1801" spans="2:6" x14ac:dyDescent="0.25">
      <c r="B1801" s="1"/>
      <c r="C1801" s="1"/>
      <c r="E1801" s="144"/>
      <c r="F1801" s="144"/>
    </row>
    <row r="1802" spans="2:6" x14ac:dyDescent="0.25">
      <c r="B1802" s="1"/>
      <c r="C1802" s="1"/>
      <c r="E1802" s="144"/>
      <c r="F1802" s="144"/>
    </row>
    <row r="1803" spans="2:6" x14ac:dyDescent="0.25">
      <c r="B1803" s="1"/>
      <c r="C1803" s="1"/>
      <c r="E1803" s="144"/>
      <c r="F1803" s="144"/>
    </row>
    <row r="1804" spans="2:6" x14ac:dyDescent="0.25">
      <c r="B1804" s="1"/>
      <c r="C1804" s="1"/>
      <c r="E1804" s="144"/>
      <c r="F1804" s="144"/>
    </row>
    <row r="1805" spans="2:6" x14ac:dyDescent="0.25">
      <c r="B1805" s="1"/>
      <c r="C1805" s="1"/>
      <c r="E1805" s="144"/>
      <c r="F1805" s="144"/>
    </row>
    <row r="1806" spans="2:6" x14ac:dyDescent="0.25">
      <c r="B1806" s="1"/>
      <c r="C1806" s="1"/>
      <c r="E1806" s="144"/>
      <c r="F1806" s="144"/>
    </row>
    <row r="1807" spans="2:6" x14ac:dyDescent="0.25">
      <c r="B1807" s="1"/>
      <c r="C1807" s="1"/>
      <c r="E1807" s="144"/>
      <c r="F1807" s="144"/>
    </row>
    <row r="1808" spans="2:6" x14ac:dyDescent="0.25">
      <c r="B1808" s="1"/>
      <c r="C1808" s="1"/>
      <c r="E1808" s="144"/>
      <c r="F1808" s="144"/>
    </row>
    <row r="1809" spans="2:6" x14ac:dyDescent="0.25">
      <c r="B1809" s="1"/>
      <c r="C1809" s="1"/>
      <c r="E1809" s="144"/>
      <c r="F1809" s="144"/>
    </row>
    <row r="1810" spans="2:6" x14ac:dyDescent="0.25">
      <c r="B1810" s="1"/>
      <c r="C1810" s="1"/>
      <c r="E1810" s="144"/>
      <c r="F1810" s="144"/>
    </row>
    <row r="1811" spans="2:6" x14ac:dyDescent="0.25">
      <c r="B1811" s="1"/>
      <c r="C1811" s="1"/>
      <c r="E1811" s="144"/>
      <c r="F1811" s="144"/>
    </row>
    <row r="1812" spans="2:6" x14ac:dyDescent="0.25">
      <c r="B1812" s="1"/>
      <c r="C1812" s="1"/>
      <c r="E1812" s="144"/>
      <c r="F1812" s="144"/>
    </row>
    <row r="1813" spans="2:6" x14ac:dyDescent="0.25">
      <c r="B1813" s="1"/>
      <c r="C1813" s="1"/>
      <c r="E1813" s="144"/>
      <c r="F1813" s="144"/>
    </row>
    <row r="1814" spans="2:6" x14ac:dyDescent="0.25">
      <c r="B1814" s="1"/>
      <c r="C1814" s="1"/>
      <c r="E1814" s="144"/>
      <c r="F1814" s="144"/>
    </row>
    <row r="1815" spans="2:6" x14ac:dyDescent="0.25">
      <c r="B1815" s="1"/>
      <c r="C1815" s="1"/>
      <c r="E1815" s="144"/>
      <c r="F1815" s="144"/>
    </row>
    <row r="1816" spans="2:6" x14ac:dyDescent="0.25">
      <c r="B1816" s="1"/>
      <c r="C1816" s="1"/>
      <c r="E1816" s="144"/>
      <c r="F1816" s="144"/>
    </row>
    <row r="1817" spans="2:6" x14ac:dyDescent="0.25">
      <c r="B1817" s="1"/>
      <c r="C1817" s="1"/>
      <c r="E1817" s="144"/>
      <c r="F1817" s="144"/>
    </row>
    <row r="1818" spans="2:6" x14ac:dyDescent="0.25">
      <c r="B1818" s="1"/>
      <c r="C1818" s="1"/>
      <c r="E1818" s="144"/>
      <c r="F1818" s="144"/>
    </row>
    <row r="1819" spans="2:6" x14ac:dyDescent="0.25">
      <c r="B1819" s="1"/>
      <c r="C1819" s="1"/>
      <c r="E1819" s="144"/>
      <c r="F1819" s="144"/>
    </row>
    <row r="1820" spans="2:6" x14ac:dyDescent="0.25">
      <c r="B1820" s="1"/>
      <c r="C1820" s="1"/>
      <c r="E1820" s="144"/>
      <c r="F1820" s="144"/>
    </row>
    <row r="1821" spans="2:6" x14ac:dyDescent="0.25">
      <c r="B1821" s="1"/>
      <c r="C1821" s="1"/>
      <c r="E1821" s="144"/>
      <c r="F1821" s="144"/>
    </row>
    <row r="1822" spans="2:6" x14ac:dyDescent="0.25">
      <c r="B1822" s="1"/>
      <c r="C1822" s="1"/>
      <c r="E1822" s="144"/>
      <c r="F1822" s="144"/>
    </row>
    <row r="1823" spans="2:6" x14ac:dyDescent="0.25">
      <c r="B1823" s="1"/>
      <c r="C1823" s="1"/>
      <c r="E1823" s="144"/>
      <c r="F1823" s="144"/>
    </row>
    <row r="1824" spans="2:6" x14ac:dyDescent="0.25">
      <c r="B1824" s="1"/>
      <c r="C1824" s="1"/>
      <c r="E1824" s="144"/>
      <c r="F1824" s="144"/>
    </row>
    <row r="1825" spans="2:6" x14ac:dyDescent="0.25">
      <c r="B1825" s="1"/>
      <c r="C1825" s="1"/>
      <c r="E1825" s="144"/>
      <c r="F1825" s="144"/>
    </row>
    <row r="1826" spans="2:6" x14ac:dyDescent="0.25">
      <c r="B1826" s="1"/>
      <c r="C1826" s="1"/>
      <c r="E1826" s="144"/>
      <c r="F1826" s="144"/>
    </row>
    <row r="1827" spans="2:6" x14ac:dyDescent="0.25">
      <c r="B1827" s="1"/>
      <c r="C1827" s="1"/>
      <c r="E1827" s="144"/>
      <c r="F1827" s="144"/>
    </row>
    <row r="1828" spans="2:6" x14ac:dyDescent="0.25">
      <c r="B1828" s="1"/>
      <c r="C1828" s="1"/>
      <c r="F1828" s="144"/>
    </row>
    <row r="1829" spans="2:6" x14ac:dyDescent="0.25">
      <c r="B1829" s="1"/>
      <c r="C1829" s="1"/>
      <c r="F1829" s="144"/>
    </row>
    <row r="1830" spans="2:6" x14ac:dyDescent="0.25">
      <c r="B1830" s="1"/>
      <c r="C1830" s="1"/>
      <c r="F1830" s="144"/>
    </row>
    <row r="1831" spans="2:6" x14ac:dyDescent="0.25">
      <c r="B1831" s="1"/>
      <c r="C1831" s="1"/>
      <c r="F1831" s="144"/>
    </row>
    <row r="1832" spans="2:6" x14ac:dyDescent="0.25">
      <c r="B1832" s="1"/>
      <c r="C1832" s="1"/>
      <c r="F1832" s="144"/>
    </row>
    <row r="1833" spans="2:6" x14ac:dyDescent="0.25">
      <c r="B1833" s="1"/>
      <c r="C1833" s="1"/>
      <c r="F1833" s="144"/>
    </row>
    <row r="1834" spans="2:6" x14ac:dyDescent="0.25">
      <c r="B1834" s="1"/>
      <c r="C1834" s="1"/>
    </row>
    <row r="1835" spans="2:6" x14ac:dyDescent="0.25">
      <c r="B1835" s="1"/>
      <c r="C1835" s="1"/>
    </row>
    <row r="1836" spans="2:6" x14ac:dyDescent="0.25">
      <c r="B1836" s="1"/>
      <c r="C1836" s="1"/>
    </row>
    <row r="1837" spans="2:6" x14ac:dyDescent="0.25">
      <c r="B1837" s="1"/>
      <c r="C1837" s="1"/>
    </row>
    <row r="1838" spans="2:6" x14ac:dyDescent="0.25">
      <c r="B1838" s="1"/>
      <c r="C1838" s="1"/>
    </row>
    <row r="1839" spans="2:6" x14ac:dyDescent="0.25">
      <c r="B1839" s="1"/>
      <c r="C1839" s="1"/>
    </row>
    <row r="1840" spans="2:6" x14ac:dyDescent="0.25">
      <c r="B1840" s="1"/>
      <c r="C1840" s="1"/>
    </row>
    <row r="1841" spans="2:3" x14ac:dyDescent="0.25">
      <c r="B1841" s="1"/>
      <c r="C1841" s="1"/>
    </row>
    <row r="1842" spans="2:3" x14ac:dyDescent="0.25">
      <c r="B1842" s="1"/>
      <c r="C1842" s="1"/>
    </row>
    <row r="1843" spans="2:3" x14ac:dyDescent="0.25">
      <c r="B1843" s="1"/>
      <c r="C1843" s="1"/>
    </row>
    <row r="1844" spans="2:3" x14ac:dyDescent="0.25">
      <c r="B1844" s="1"/>
      <c r="C1844" s="1"/>
    </row>
    <row r="1845" spans="2:3" x14ac:dyDescent="0.25">
      <c r="B1845" s="1"/>
      <c r="C1845" s="1"/>
    </row>
    <row r="1846" spans="2:3" x14ac:dyDescent="0.25">
      <c r="B1846" s="1"/>
      <c r="C1846" s="1"/>
    </row>
    <row r="1847" spans="2:3" x14ac:dyDescent="0.25">
      <c r="B1847" s="1"/>
      <c r="C1847" s="1"/>
    </row>
    <row r="1848" spans="2:3" x14ac:dyDescent="0.25">
      <c r="B1848" s="1"/>
      <c r="C1848" s="1"/>
    </row>
    <row r="1849" spans="2:3" x14ac:dyDescent="0.25">
      <c r="B1849" s="1"/>
      <c r="C1849" s="1"/>
    </row>
    <row r="1850" spans="2:3" x14ac:dyDescent="0.25">
      <c r="B1850" s="1"/>
      <c r="C1850" s="1"/>
    </row>
    <row r="1851" spans="2:3" x14ac:dyDescent="0.25">
      <c r="B1851" s="1"/>
      <c r="C1851" s="1"/>
    </row>
    <row r="1852" spans="2:3" x14ac:dyDescent="0.25">
      <c r="B1852" s="1"/>
      <c r="C1852" s="1"/>
    </row>
    <row r="1853" spans="2:3" x14ac:dyDescent="0.25">
      <c r="B1853" s="1"/>
      <c r="C1853" s="1"/>
    </row>
    <row r="1854" spans="2:3" x14ac:dyDescent="0.25">
      <c r="B1854" s="1"/>
      <c r="C1854" s="1"/>
    </row>
    <row r="1855" spans="2:3" x14ac:dyDescent="0.25">
      <c r="B1855" s="1"/>
      <c r="C1855" s="1"/>
    </row>
    <row r="1856" spans="2:3" x14ac:dyDescent="0.25">
      <c r="B1856" s="1"/>
      <c r="C1856" s="1"/>
    </row>
    <row r="1857" spans="2:3" x14ac:dyDescent="0.25">
      <c r="B1857" s="1"/>
      <c r="C1857" s="1"/>
    </row>
    <row r="1858" spans="2:3" x14ac:dyDescent="0.25">
      <c r="B1858" s="1"/>
      <c r="C1858" s="1"/>
    </row>
    <row r="1859" spans="2:3" x14ac:dyDescent="0.25">
      <c r="B1859" s="1"/>
      <c r="C1859" s="1"/>
    </row>
    <row r="1860" spans="2:3" x14ac:dyDescent="0.25">
      <c r="B1860" s="1"/>
      <c r="C1860" s="1"/>
    </row>
    <row r="1861" spans="2:3" x14ac:dyDescent="0.25">
      <c r="B1861" s="1"/>
      <c r="C1861" s="1"/>
    </row>
    <row r="1862" spans="2:3" x14ac:dyDescent="0.25">
      <c r="B1862" s="1"/>
      <c r="C1862" s="1"/>
    </row>
    <row r="1863" spans="2:3" x14ac:dyDescent="0.25">
      <c r="B1863" s="1"/>
      <c r="C1863" s="1"/>
    </row>
    <row r="1864" spans="2:3" x14ac:dyDescent="0.25">
      <c r="B1864" s="1"/>
      <c r="C1864" s="1"/>
    </row>
    <row r="1865" spans="2:3" x14ac:dyDescent="0.25">
      <c r="B1865" s="1"/>
      <c r="C1865" s="1"/>
    </row>
    <row r="1866" spans="2:3" x14ac:dyDescent="0.25">
      <c r="B1866" s="1"/>
      <c r="C1866" s="1"/>
    </row>
    <row r="1867" spans="2:3" x14ac:dyDescent="0.25">
      <c r="B1867" s="1"/>
      <c r="C1867" s="1"/>
    </row>
    <row r="1868" spans="2:3" x14ac:dyDescent="0.25">
      <c r="B1868" s="1"/>
      <c r="C1868" s="1"/>
    </row>
    <row r="1869" spans="2:3" x14ac:dyDescent="0.25">
      <c r="B1869" s="1"/>
      <c r="C1869" s="1"/>
    </row>
    <row r="1870" spans="2:3" x14ac:dyDescent="0.25">
      <c r="B1870" s="1"/>
      <c r="C1870" s="1"/>
    </row>
    <row r="1871" spans="2:3" x14ac:dyDescent="0.25">
      <c r="B1871" s="1"/>
      <c r="C1871" s="1"/>
    </row>
    <row r="1872" spans="2:3" x14ac:dyDescent="0.25">
      <c r="B1872" s="1"/>
      <c r="C1872" s="1"/>
    </row>
    <row r="1873" spans="2:3" x14ac:dyDescent="0.25">
      <c r="B1873" s="1"/>
      <c r="C1873" s="1"/>
    </row>
    <row r="1874" spans="2:3" x14ac:dyDescent="0.25">
      <c r="B1874" s="1"/>
      <c r="C1874" s="1"/>
    </row>
    <row r="1875" spans="2:3" x14ac:dyDescent="0.25">
      <c r="B1875" s="1"/>
      <c r="C1875" s="1"/>
    </row>
    <row r="1876" spans="2:3" x14ac:dyDescent="0.25">
      <c r="B1876" s="1"/>
      <c r="C1876" s="1"/>
    </row>
    <row r="1877" spans="2:3" x14ac:dyDescent="0.25">
      <c r="B1877" s="1"/>
      <c r="C1877" s="1"/>
    </row>
    <row r="1878" spans="2:3" x14ac:dyDescent="0.25">
      <c r="B1878" s="1"/>
      <c r="C1878" s="1"/>
    </row>
    <row r="1879" spans="2:3" x14ac:dyDescent="0.25">
      <c r="B1879" s="1"/>
      <c r="C1879" s="1"/>
    </row>
    <row r="1880" spans="2:3" x14ac:dyDescent="0.25">
      <c r="B1880" s="1"/>
      <c r="C1880" s="1"/>
    </row>
    <row r="1881" spans="2:3" x14ac:dyDescent="0.25">
      <c r="B1881" s="1"/>
      <c r="C1881" s="1"/>
    </row>
    <row r="1882" spans="2:3" x14ac:dyDescent="0.25">
      <c r="C1882" s="1"/>
    </row>
    <row r="1883" spans="2:3" x14ac:dyDescent="0.25">
      <c r="C1883" s="1"/>
    </row>
    <row r="1884" spans="2:3" x14ac:dyDescent="0.25">
      <c r="C1884" s="1"/>
    </row>
    <row r="1885" spans="2:3" x14ac:dyDescent="0.25">
      <c r="C1885" s="1"/>
    </row>
    <row r="1886" spans="2:3" x14ac:dyDescent="0.25">
      <c r="C1886" s="1"/>
    </row>
    <row r="1887" spans="2:3" x14ac:dyDescent="0.25">
      <c r="C1887" s="1"/>
    </row>
  </sheetData>
  <mergeCells count="2">
    <mergeCell ref="B102:C102"/>
    <mergeCell ref="E102:F102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6432A-5E3F-421C-9160-4FAF57E46200}">
  <dimension ref="B2:F18"/>
  <sheetViews>
    <sheetView workbookViewId="0">
      <selection activeCell="D23" sqref="D23"/>
    </sheetView>
  </sheetViews>
  <sheetFormatPr defaultRowHeight="15" x14ac:dyDescent="0.25"/>
  <cols>
    <col min="2" max="2" width="46" customWidth="1"/>
    <col min="3" max="3" width="12.140625" customWidth="1"/>
    <col min="4" max="4" width="13" customWidth="1"/>
    <col min="6" max="6" width="151.5703125" customWidth="1"/>
  </cols>
  <sheetData>
    <row r="2" spans="2:6" s="112" customFormat="1" x14ac:dyDescent="0.25">
      <c r="B2" s="292" t="s">
        <v>861</v>
      </c>
      <c r="C2" s="292"/>
      <c r="D2" s="292"/>
      <c r="E2" s="292"/>
      <c r="F2" s="292"/>
    </row>
    <row r="3" spans="2:6" s="12" customFormat="1" x14ac:dyDescent="0.25">
      <c r="B3" s="256"/>
      <c r="C3" s="256"/>
      <c r="D3" s="256"/>
      <c r="E3" s="256"/>
      <c r="F3" s="256"/>
    </row>
    <row r="4" spans="2:6" x14ac:dyDescent="0.25">
      <c r="B4" s="198" t="s">
        <v>835</v>
      </c>
      <c r="C4" s="255" t="s">
        <v>1309</v>
      </c>
      <c r="D4" s="199" t="s">
        <v>321</v>
      </c>
      <c r="E4" s="199" t="s">
        <v>836</v>
      </c>
      <c r="F4" s="198" t="s">
        <v>837</v>
      </c>
    </row>
    <row r="5" spans="2:6" x14ac:dyDescent="0.25">
      <c r="B5" s="197" t="s">
        <v>838</v>
      </c>
      <c r="C5" s="233">
        <v>7.42</v>
      </c>
      <c r="D5" s="200">
        <v>3.8000000000000003E-8</v>
      </c>
      <c r="E5" s="200">
        <v>0.19500000000000001</v>
      </c>
      <c r="F5" s="197" t="s">
        <v>839</v>
      </c>
    </row>
    <row r="6" spans="2:6" x14ac:dyDescent="0.25">
      <c r="B6" s="197" t="s">
        <v>840</v>
      </c>
      <c r="C6" s="233">
        <v>7.4</v>
      </c>
      <c r="D6" s="200">
        <v>3.9799999999999999E-8</v>
      </c>
      <c r="E6" s="200">
        <v>0.2</v>
      </c>
      <c r="F6" s="197" t="s">
        <v>841</v>
      </c>
    </row>
    <row r="7" spans="2:6" x14ac:dyDescent="0.25">
      <c r="B7" s="197" t="s">
        <v>842</v>
      </c>
      <c r="C7" s="233">
        <v>3.89</v>
      </c>
      <c r="D7" s="200">
        <v>1.2899999999999999E-4</v>
      </c>
      <c r="E7" s="200">
        <v>0.16700000000000001</v>
      </c>
      <c r="F7" s="197" t="s">
        <v>843</v>
      </c>
    </row>
    <row r="8" spans="2:6" x14ac:dyDescent="0.25">
      <c r="B8" s="197" t="s">
        <v>844</v>
      </c>
      <c r="C8" s="233">
        <v>3.88</v>
      </c>
      <c r="D8" s="200">
        <v>1.3200000000000001E-4</v>
      </c>
      <c r="E8" s="200">
        <v>0.158</v>
      </c>
      <c r="F8" s="197" t="s">
        <v>845</v>
      </c>
    </row>
    <row r="9" spans="2:6" x14ac:dyDescent="0.25">
      <c r="B9" s="197" t="s">
        <v>846</v>
      </c>
      <c r="C9" s="233">
        <v>3.27</v>
      </c>
      <c r="D9" s="200">
        <v>5.3700000000000004E-4</v>
      </c>
      <c r="E9" s="200">
        <v>0.152</v>
      </c>
      <c r="F9" s="197" t="s">
        <v>847</v>
      </c>
    </row>
    <row r="10" spans="2:6" x14ac:dyDescent="0.25">
      <c r="B10" s="197" t="s">
        <v>848</v>
      </c>
      <c r="C10" s="233">
        <v>2.86</v>
      </c>
      <c r="D10" s="200">
        <v>1.3799999999999999E-3</v>
      </c>
      <c r="E10" s="200">
        <v>0.16300000000000001</v>
      </c>
      <c r="F10" s="197" t="s">
        <v>849</v>
      </c>
    </row>
    <row r="11" spans="2:6" x14ac:dyDescent="0.25">
      <c r="B11" s="197" t="s">
        <v>850</v>
      </c>
      <c r="C11" s="233">
        <v>2.64</v>
      </c>
      <c r="D11" s="200">
        <v>2.2899999999999999E-3</v>
      </c>
      <c r="E11" s="200">
        <v>0.151</v>
      </c>
      <c r="F11" s="197" t="s">
        <v>851</v>
      </c>
    </row>
    <row r="12" spans="2:6" x14ac:dyDescent="0.25">
      <c r="B12" s="197" t="s">
        <v>852</v>
      </c>
      <c r="C12" s="233">
        <v>2.48</v>
      </c>
      <c r="D12" s="200">
        <v>3.31E-3</v>
      </c>
      <c r="E12" s="200">
        <v>0.16500000000000001</v>
      </c>
      <c r="F12" s="197" t="s">
        <v>853</v>
      </c>
    </row>
    <row r="13" spans="2:6" x14ac:dyDescent="0.25">
      <c r="B13" s="197" t="s">
        <v>854</v>
      </c>
      <c r="C13" s="233">
        <v>1.83</v>
      </c>
      <c r="D13" s="200">
        <v>1.4800000000000001E-2</v>
      </c>
      <c r="E13" s="200">
        <v>0.26300000000000001</v>
      </c>
      <c r="F13" s="197" t="s">
        <v>855</v>
      </c>
    </row>
    <row r="14" spans="2:6" x14ac:dyDescent="0.25">
      <c r="B14" s="197" t="s">
        <v>1310</v>
      </c>
      <c r="C14" s="233">
        <v>1.82</v>
      </c>
      <c r="D14" s="200">
        <v>1.5100000000000001E-2</v>
      </c>
      <c r="E14" s="200">
        <v>0.16700000000000001</v>
      </c>
      <c r="F14" s="197" t="s">
        <v>856</v>
      </c>
    </row>
    <row r="15" spans="2:6" x14ac:dyDescent="0.25">
      <c r="B15" s="197" t="s">
        <v>857</v>
      </c>
      <c r="C15" s="233">
        <v>1.7</v>
      </c>
      <c r="D15" s="200">
        <v>0.02</v>
      </c>
      <c r="E15" s="200">
        <v>0.14299999999999999</v>
      </c>
      <c r="F15" s="197" t="s">
        <v>858</v>
      </c>
    </row>
    <row r="16" spans="2:6" x14ac:dyDescent="0.25">
      <c r="B16" s="197" t="s">
        <v>859</v>
      </c>
      <c r="C16" s="233">
        <v>1.6</v>
      </c>
      <c r="D16" s="200">
        <v>2.5100000000000001E-2</v>
      </c>
      <c r="E16" s="200">
        <v>0.15</v>
      </c>
      <c r="F16" s="197" t="s">
        <v>860</v>
      </c>
    </row>
    <row r="18" spans="2:2" x14ac:dyDescent="0.25">
      <c r="B18" s="1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Figure 1</vt:lpstr>
      <vt:lpstr>Figure 2</vt:lpstr>
      <vt:lpstr>Figure 3</vt:lpstr>
      <vt:lpstr>Figure 4</vt:lpstr>
      <vt:lpstr>Figure 5</vt:lpstr>
      <vt:lpstr>Extended Data Figure 1</vt:lpstr>
      <vt:lpstr>Extended Data Figure 2</vt:lpstr>
      <vt:lpstr>Extended Data Figure 3</vt:lpstr>
      <vt:lpstr>Extended Data Figure 4</vt:lpstr>
      <vt:lpstr>Extended Data Figure 5</vt:lpstr>
      <vt:lpstr>Extended Data Figure 6</vt:lpstr>
      <vt:lpstr>Extended Data Figure 7</vt:lpstr>
      <vt:lpstr>Extended Data Figure 8</vt:lpstr>
      <vt:lpstr>Extended Data Figure 9</vt:lpstr>
      <vt:lpstr>Extended Data Figure 10</vt:lpstr>
      <vt:lpstr>Extended Data Figure 11</vt:lpstr>
      <vt:lpstr>Extended Data Figure 12</vt:lpstr>
      <vt:lpstr>Extended Data Figure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Liviu Aron</dc:creator>
  <cp:lastModifiedBy>Aron, Liviu</cp:lastModifiedBy>
  <dcterms:created xsi:type="dcterms:W3CDTF">2024-06-05T18:22:40Z</dcterms:created>
  <dcterms:modified xsi:type="dcterms:W3CDTF">2025-06-24T21:23:16Z</dcterms:modified>
</cp:coreProperties>
</file>